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1580"/>
  </bookViews>
  <sheets>
    <sheet name="Kopsavilkums" sheetId="1" r:id="rId1"/>
    <sheet name="Tehniskais finansu piedavajums" sheetId="2" r:id="rId2"/>
  </sheets>
  <definedNames>
    <definedName name="_xlnm.Print_Titles" localSheetId="1">'Tehniskais finansu piedavajums'!$3:$3</definedName>
  </definedNames>
  <calcPr calcId="145621" concurrentCalc="0"/>
</workbook>
</file>

<file path=xl/calcChain.xml><?xml version="1.0" encoding="utf-8"?>
<calcChain xmlns="http://schemas.openxmlformats.org/spreadsheetml/2006/main">
  <c r="C12" i="1" l="1"/>
  <c r="C11" i="1"/>
  <c r="G33" i="2"/>
  <c r="G34" i="2"/>
  <c r="G32" i="2"/>
  <c r="G18" i="2"/>
  <c r="G19" i="2"/>
  <c r="G20" i="2"/>
  <c r="G21" i="2"/>
  <c r="G22" i="2"/>
  <c r="G23" i="2"/>
  <c r="G24" i="2"/>
  <c r="G25" i="2"/>
  <c r="C10" i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26" i="2"/>
  <c r="G27" i="2"/>
  <c r="G4" i="2"/>
  <c r="G5" i="2"/>
  <c r="G9" i="2"/>
  <c r="G10" i="2"/>
  <c r="G11" i="2"/>
  <c r="C9" i="1"/>
  <c r="C13" i="1"/>
  <c r="C14" i="1"/>
  <c r="C15" i="1"/>
  <c r="G12" i="2"/>
  <c r="G13" i="2"/>
</calcChain>
</file>

<file path=xl/sharedStrings.xml><?xml version="1.0" encoding="utf-8"?>
<sst xmlns="http://schemas.openxmlformats.org/spreadsheetml/2006/main" count="128" uniqueCount="78">
  <si>
    <t>Nr.p.k.</t>
  </si>
  <si>
    <t>Prece</t>
  </si>
  <si>
    <t>Tehniskā specifikācija (materiāla sastāvs, izmērs)</t>
  </si>
  <si>
    <t>Nepieciešamais skaits</t>
  </si>
  <si>
    <t>1.</t>
  </si>
  <si>
    <t>Segas</t>
  </si>
  <si>
    <t>140 x 100 cm, pusvilnas (sastāvs: 80% vilna; 20% poliesters)</t>
  </si>
  <si>
    <t>2.</t>
  </si>
  <si>
    <r>
      <t>Spilvendrāna</t>
    </r>
    <r>
      <rPr>
        <sz val="12"/>
        <color theme="1"/>
        <rFont val="Times New Roman"/>
        <family val="1"/>
        <charset val="186"/>
      </rPr>
      <t>: 40x40 cm, 80% kokvilna, 20% poliesters; auduma blīvums gr/m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, šūti no kvalitatīva, viengabalaina auduma-audekla pinuma.</t>
    </r>
  </si>
  <si>
    <r>
      <t>Palags:</t>
    </r>
    <r>
      <rPr>
        <sz val="12"/>
        <color theme="1"/>
        <rFont val="Times New Roman"/>
        <family val="1"/>
        <charset val="186"/>
      </rPr>
      <t xml:space="preserve"> 150x105 cm, sastāvs:80% kokvilna, 20% poliesters, auduma blīvums  ≥150 gr/m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, šūti no viengabalaina, kvalitatīva auduma - satīna pinuma.</t>
    </r>
  </si>
  <si>
    <r>
      <t>Segu pārvalki:</t>
    </r>
    <r>
      <rPr>
        <sz val="12"/>
        <color theme="1"/>
        <rFont val="Times New Roman"/>
        <family val="1"/>
        <charset val="186"/>
      </rPr>
      <t xml:space="preserve"> 150x105 cm, sastāvs: 80% kokvilna, 20% poliesters, auduma blīvums ≥150 gr/m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, šūti no viengabalaina, kvalitatīva auduma - satīna pinuma.</t>
    </r>
  </si>
  <si>
    <t>24 komplekti vienā krāsā un 24 komplekti citā krāsā (krāsa zila, zaļa, dzeltena, pirms piegādes saskaņot ar pasūtītāju).</t>
  </si>
  <si>
    <t>3.</t>
  </si>
  <si>
    <t>Spilveni</t>
  </si>
  <si>
    <r>
      <t>Pildījums- poliestera bumbiņas, 350g, var mazgāt 60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 temperatūrā. Virsdrēbes – spalvu auduma ar virsmas blīvumu ≥ 160gr/m</t>
    </r>
    <r>
      <rPr>
        <vertAlign val="superscript"/>
        <sz val="12"/>
        <color theme="1"/>
        <rFont val="Times New Roman"/>
        <family val="1"/>
        <charset val="186"/>
      </rPr>
      <t>2</t>
    </r>
  </si>
  <si>
    <t>4.</t>
  </si>
  <si>
    <t>Frotē dvieļi</t>
  </si>
  <si>
    <r>
      <t>30x50 cm, 100% kokvilna, virsmas blīvums  ≥ 240gr/m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, ar labām mitruma uzsūkšanas spējām, labas krāsas noturības īpašība, krāsaini, tumšos toņos- zils, brūns, sarkans, zaļš</t>
    </r>
  </si>
  <si>
    <t>Gultas veļas komplekts – vienkrāsaini</t>
  </si>
  <si>
    <r>
      <t xml:space="preserve">Pretendenta piedāvājums
</t>
    </r>
    <r>
      <rPr>
        <sz val="12"/>
        <color rgb="FF00B0F0"/>
        <rFont val="Times New Roman"/>
        <family val="1"/>
        <charset val="186"/>
      </rPr>
      <t>(norādīt atbilst/neatbilst)</t>
    </r>
  </si>
  <si>
    <t>Cena par apjomu EUR bez PVN</t>
  </si>
  <si>
    <t>Cena par vienu vienību EUR bez PVN</t>
  </si>
  <si>
    <t>Piedāvātā cena kopā EUR bez PVN</t>
  </si>
  <si>
    <t>PVN</t>
  </si>
  <si>
    <t>Piedāvātā cena kopā EUR ar PVN</t>
  </si>
  <si>
    <t>Matracis</t>
  </si>
  <si>
    <t>70x140 cm, no porolona ar daudzšķiedru kokvilnas virsdrēbi (sastāvs : 60% - 80% kokvilna; 40% - 20% poliesters).</t>
  </si>
  <si>
    <t>Sega</t>
  </si>
  <si>
    <t>100 x 145 cm, pusvilnas (sastāvs: 50% - 80% vilna; 20% - 50% poliesters)</t>
  </si>
  <si>
    <t>Segas pārvalks</t>
  </si>
  <si>
    <t>Palags</t>
  </si>
  <si>
    <t>5.</t>
  </si>
  <si>
    <t>Spilvendrāna</t>
  </si>
  <si>
    <t>6.</t>
  </si>
  <si>
    <t>Spilvens</t>
  </si>
  <si>
    <t>7.</t>
  </si>
  <si>
    <t>Frotē dvielis</t>
  </si>
  <si>
    <t>100 x 145 cm, krāsaini, sastāvs: 60-80% kokvilna, 40-20% poliesters, auduma blīvums 170-180 gr/m2, šūti no kvalitatīva, viengabalaina auduma-audekla pinuma.</t>
  </si>
  <si>
    <t>110 x 150 cm, krāsaini, sastāvs: 60-80% kokvilna, 40-20% poliesters; auduma blīvums 170-180 gr/m2, šūti no kvalitatīva, viengabalaina auduma-audekla pinuma.</t>
  </si>
  <si>
    <t>40 x 40 cm, krāsaini, sastāvs: 60-80% kokvilna, 40-20% poliesters; auduma blīvums 170-180 gr/m2, šūti no kvalitatīva, viengabalaina auduma-audekla pinuma.</t>
  </si>
  <si>
    <t>38 x 38 cm, ar spalvu pildījumu, virsdrēbes – spalvu auduma ar virsmas blīvumu ≥ 160gr/m2</t>
  </si>
  <si>
    <t>50 x 30 cm, 100% kokvilna, virsmas blīvums ≥ 240gr/m2, ar labām mitruma uzsūkšanas spējām, labas krāsas noturības īpašība, krāsaini, spilgtos toņos.</t>
  </si>
  <si>
    <t>Bērnu gultas veļas komplekts – krāsains</t>
  </si>
  <si>
    <t>(Spilvendrāna 40*40, Palags 100*140, Virspalags 100*140)
Krāsains, sastāvs: 60-80% kokvilna, 40-20% poliesters; auduma blīvums ≥150 gr/m2, šūti no viengabalaina, kvalitatīva auduma - satīna pinuma.</t>
  </si>
  <si>
    <t>60x150 cm, ar kokvilnas pildījumu un daudzšķiedru kokvilnas virsdrēbi (sastāvs : 60% - 80% kokvilna; 40% - 20% poliesters).</t>
  </si>
  <si>
    <t>60x130 cm, ar kokvilnas pildījumu un daudzšķiedru kokvilnas virsdrēbi (sastāvs : 60% - 80% kokvilna; 40% - 20% poliesters).</t>
  </si>
  <si>
    <t>Pusvilnas sega</t>
  </si>
  <si>
    <t>Izmērs 140x95 cm, (sastāvs: 80% vilna; 20% poliesters)</t>
  </si>
  <si>
    <t>Izmērs 160x95 cm, (sastāvs: 80% vilna; 20% poliesters)</t>
  </si>
  <si>
    <t>Pārvalks</t>
  </si>
  <si>
    <t>Izmērs 140x100 cm. Sastāvs: 80% kokvilna, 20% poliesters, auduma blīvums ≥150 gr/m2, šūti no viengabalaina, kvalitatīva auduma - satīna pinuma.</t>
  </si>
  <si>
    <t>Izmērs 160x100 cm. Sastāvs: 80% kokvilna, 20% poliesters, auduma blīvums ≥150 gr/m2, šūti no viengabalaina, kvalitatīva auduma - satīna pinuma.</t>
  </si>
  <si>
    <t>Izmērs 150x100cm. Sastāvs:80% kokvilna, 20% poliesters, auduma blīvums  ≥150 gr/m2, šūti no viengabalaina, kvalitatīva auduma - satīna pinuma.</t>
  </si>
  <si>
    <t>8.</t>
  </si>
  <si>
    <t>Izmērs 170x100cm. Sastāvs:80% kokvilna, 20% poliesters, auduma blīvums  ≥150 gr/m2, šūti no viengabalaina, kvalitatīva auduma - satīna pinuma.</t>
  </si>
  <si>
    <t>9.</t>
  </si>
  <si>
    <t>Izmērs 60x40 cm. Pildījums – poliestera bumbiņas, 350g, var mazgāt 60oC temperatūrā. Virsdrēbes – spalvu auduma ar virsmas blīvumu ≥ 160gr/m2</t>
  </si>
  <si>
    <t>10.</t>
  </si>
  <si>
    <t>Izmērs 60x40 cm, krāsainas, sastāvs: 60-80% kokvilna, 40-20% poliesters; auduma blīvums ≥150 gr/m2, šūti no viengabalaina, kvalitatīva auduma - satīna pinuma.</t>
  </si>
  <si>
    <t>11.</t>
  </si>
  <si>
    <t>Roku dvielis</t>
  </si>
  <si>
    <t>12.</t>
  </si>
  <si>
    <t>Trauku dvielis (vafeļu dvielis)</t>
  </si>
  <si>
    <t>Materiāls: Frotē, Izmērs 30x50 cm, Krāsa: zaļa vai oranža</t>
  </si>
  <si>
    <t>Materiāls: 100% kokvilna, Izmērs: 45x70 cm, Krāsa: krāsaini</t>
  </si>
  <si>
    <t>Finanšu piedāvājuma kopsavilkums</t>
  </si>
  <si>
    <t>Iestādes nosaukums</t>
  </si>
  <si>
    <t>Piedāvātā cena</t>
  </si>
  <si>
    <t>Piedāvātā līguma summa bez PVN</t>
  </si>
  <si>
    <t>PVN 21%</t>
  </si>
  <si>
    <t>Piedāvātā līguma summa ar PVN</t>
  </si>
  <si>
    <t>Mārupes pamatskola</t>
  </si>
  <si>
    <t>Tehniskais - finanšu piedāvājums Mārupes pamatskola</t>
  </si>
  <si>
    <t>Tehniskais - finanšu piedāvājums Mārupes novada Skultes sākumskolai</t>
  </si>
  <si>
    <t>Tehniskais - finanšu piedāvājums Jaunmārupes pamatskolai</t>
  </si>
  <si>
    <t>Mārupes novada Skultes sākumskola</t>
  </si>
  <si>
    <t>PII Lienīte</t>
  </si>
  <si>
    <t>Jaunmārupes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</si>
</sst>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B0F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1" fillId="0" borderId="1" xfId="0" applyNumberFormat="1" applyFont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15"/>
  <sheetViews>
    <sheetView tabSelected="1" workbookViewId="0">
      <selection activeCell="C18" sqref="C18"/>
    </sheetView>
  </sheetViews>
  <sheetFormatPr defaultRowHeight="15" x14ac:dyDescent="0.25"/>
  <cols>
    <col min="2" max="2" width="52" customWidth="1"/>
    <col min="3" max="3" width="27.85546875" customWidth="1"/>
  </cols>
  <sheetData>
    <row r="6" spans="1:3" x14ac:dyDescent="0.25">
      <c r="A6" s="11" t="s">
        <v>65</v>
      </c>
      <c r="B6" s="11"/>
      <c r="C6" s="11"/>
    </row>
    <row r="8" spans="1:3" x14ac:dyDescent="0.25">
      <c r="A8" s="12" t="s">
        <v>0</v>
      </c>
      <c r="B8" s="12" t="s">
        <v>66</v>
      </c>
      <c r="C8" s="12" t="s">
        <v>67</v>
      </c>
    </row>
    <row r="9" spans="1:3" x14ac:dyDescent="0.25">
      <c r="A9" s="13">
        <v>1</v>
      </c>
      <c r="B9" s="4" t="s">
        <v>71</v>
      </c>
      <c r="C9" s="8">
        <f>'Tehniskais finansu piedavajums'!G11</f>
        <v>0</v>
      </c>
    </row>
    <row r="10" spans="1:3" x14ac:dyDescent="0.25">
      <c r="A10" s="13">
        <v>2</v>
      </c>
      <c r="B10" s="4" t="s">
        <v>75</v>
      </c>
      <c r="C10" s="8">
        <f>'Tehniskais finansu piedavajums'!G25</f>
        <v>0</v>
      </c>
    </row>
    <row r="11" spans="1:3" x14ac:dyDescent="0.25">
      <c r="A11" s="13">
        <v>3</v>
      </c>
      <c r="B11" s="4" t="s">
        <v>76</v>
      </c>
      <c r="C11" s="8">
        <f>'Tehniskais finansu piedavajums'!G32</f>
        <v>0</v>
      </c>
    </row>
    <row r="12" spans="1:3" x14ac:dyDescent="0.25">
      <c r="A12" s="13">
        <v>4</v>
      </c>
      <c r="B12" s="4" t="s">
        <v>77</v>
      </c>
      <c r="C12" s="8">
        <f>'Tehniskais finansu piedavajums'!G51</f>
        <v>0</v>
      </c>
    </row>
    <row r="13" spans="1:3" x14ac:dyDescent="0.25">
      <c r="A13" s="4"/>
      <c r="B13" s="14" t="s">
        <v>68</v>
      </c>
      <c r="C13" s="15">
        <f>SUM(C9:C12)</f>
        <v>0</v>
      </c>
    </row>
    <row r="14" spans="1:3" x14ac:dyDescent="0.25">
      <c r="A14" s="4"/>
      <c r="B14" s="14" t="s">
        <v>69</v>
      </c>
      <c r="C14" s="8">
        <f>ROUND(C13*21%,2)</f>
        <v>0</v>
      </c>
    </row>
    <row r="15" spans="1:3" x14ac:dyDescent="0.25">
      <c r="A15" s="4"/>
      <c r="B15" s="14" t="s">
        <v>70</v>
      </c>
      <c r="C15" s="8">
        <f>SUM(C13:C14)</f>
        <v>0</v>
      </c>
    </row>
  </sheetData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workbookViewId="0">
      <selection activeCell="D118" sqref="D118"/>
    </sheetView>
  </sheetViews>
  <sheetFormatPr defaultRowHeight="15" x14ac:dyDescent="0.25"/>
  <cols>
    <col min="2" max="2" width="18.140625" customWidth="1"/>
    <col min="3" max="3" width="56" customWidth="1"/>
    <col min="4" max="4" width="32.28515625" customWidth="1"/>
    <col min="5" max="5" width="15" customWidth="1"/>
    <col min="6" max="7" width="13.85546875" customWidth="1"/>
  </cols>
  <sheetData>
    <row r="1" spans="1:7" x14ac:dyDescent="0.25">
      <c r="A1" s="16" t="s">
        <v>72</v>
      </c>
      <c r="B1" s="16"/>
      <c r="C1" s="16"/>
      <c r="D1" s="16"/>
      <c r="E1" s="16"/>
      <c r="F1" s="16"/>
      <c r="G1" s="16"/>
    </row>
    <row r="3" spans="1:7" ht="63" x14ac:dyDescent="0.25">
      <c r="A3" s="1" t="s">
        <v>0</v>
      </c>
      <c r="B3" s="1" t="s">
        <v>1</v>
      </c>
      <c r="C3" s="1" t="s">
        <v>2</v>
      </c>
      <c r="D3" s="1" t="s">
        <v>19</v>
      </c>
      <c r="E3" s="1" t="s">
        <v>3</v>
      </c>
      <c r="F3" s="1" t="s">
        <v>21</v>
      </c>
      <c r="G3" s="1" t="s">
        <v>20</v>
      </c>
    </row>
    <row r="4" spans="1:7" ht="15.75" x14ac:dyDescent="0.25">
      <c r="A4" s="1" t="s">
        <v>4</v>
      </c>
      <c r="B4" s="2" t="s">
        <v>5</v>
      </c>
      <c r="C4" s="2" t="s">
        <v>6</v>
      </c>
      <c r="D4" s="2"/>
      <c r="E4" s="10">
        <v>49</v>
      </c>
      <c r="F4" s="9"/>
      <c r="G4" s="9">
        <f>ROUND($E4*F4,2)</f>
        <v>0</v>
      </c>
    </row>
    <row r="5" spans="1:7" ht="50.25" x14ac:dyDescent="0.25">
      <c r="A5" s="20" t="s">
        <v>7</v>
      </c>
      <c r="B5" s="21" t="s">
        <v>18</v>
      </c>
      <c r="C5" s="3" t="s">
        <v>8</v>
      </c>
      <c r="D5" s="3"/>
      <c r="E5" s="22">
        <v>48</v>
      </c>
      <c r="F5" s="23"/>
      <c r="G5" s="23">
        <f t="shared" ref="G5:G10" si="0">ROUND($E5*F5,2)</f>
        <v>0</v>
      </c>
    </row>
    <row r="6" spans="1:7" ht="50.25" x14ac:dyDescent="0.25">
      <c r="A6" s="20"/>
      <c r="B6" s="21"/>
      <c r="C6" s="3" t="s">
        <v>9</v>
      </c>
      <c r="D6" s="3"/>
      <c r="E6" s="22"/>
      <c r="F6" s="24"/>
      <c r="G6" s="24"/>
    </row>
    <row r="7" spans="1:7" ht="50.25" x14ac:dyDescent="0.25">
      <c r="A7" s="20"/>
      <c r="B7" s="21"/>
      <c r="C7" s="3" t="s">
        <v>10</v>
      </c>
      <c r="D7" s="3"/>
      <c r="E7" s="22"/>
      <c r="F7" s="24"/>
      <c r="G7" s="24"/>
    </row>
    <row r="8" spans="1:7" ht="31.5" x14ac:dyDescent="0.25">
      <c r="A8" s="20"/>
      <c r="B8" s="21"/>
      <c r="C8" s="2" t="s">
        <v>11</v>
      </c>
      <c r="D8" s="2"/>
      <c r="E8" s="22"/>
      <c r="F8" s="25"/>
      <c r="G8" s="25"/>
    </row>
    <row r="9" spans="1:7" ht="53.25" x14ac:dyDescent="0.25">
      <c r="A9" s="1" t="s">
        <v>12</v>
      </c>
      <c r="B9" s="2" t="s">
        <v>13</v>
      </c>
      <c r="C9" s="2" t="s">
        <v>14</v>
      </c>
      <c r="D9" s="2"/>
      <c r="E9" s="10">
        <v>72</v>
      </c>
      <c r="F9" s="9"/>
      <c r="G9" s="9">
        <f t="shared" si="0"/>
        <v>0</v>
      </c>
    </row>
    <row r="10" spans="1:7" ht="50.25" x14ac:dyDescent="0.25">
      <c r="A10" s="1" t="s">
        <v>15</v>
      </c>
      <c r="B10" s="2" t="s">
        <v>16</v>
      </c>
      <c r="C10" s="2" t="s">
        <v>17</v>
      </c>
      <c r="D10" s="2"/>
      <c r="E10" s="10">
        <v>48</v>
      </c>
      <c r="F10" s="9"/>
      <c r="G10" s="9">
        <f t="shared" si="0"/>
        <v>0</v>
      </c>
    </row>
    <row r="11" spans="1:7" x14ac:dyDescent="0.25">
      <c r="A11" s="5"/>
      <c r="B11" s="6"/>
      <c r="C11" s="6"/>
      <c r="D11" s="6"/>
      <c r="E11" s="6"/>
      <c r="F11" s="7" t="s">
        <v>22</v>
      </c>
      <c r="G11" s="9">
        <f>ROUND(SUM(G4:G10),2)</f>
        <v>0</v>
      </c>
    </row>
    <row r="12" spans="1:7" x14ac:dyDescent="0.25">
      <c r="A12" s="5"/>
      <c r="B12" s="6"/>
      <c r="C12" s="6"/>
      <c r="D12" s="6"/>
      <c r="E12" s="6"/>
      <c r="F12" s="7" t="s">
        <v>23</v>
      </c>
      <c r="G12" s="9">
        <f>G11*0.21</f>
        <v>0</v>
      </c>
    </row>
    <row r="13" spans="1:7" x14ac:dyDescent="0.25">
      <c r="A13" s="5"/>
      <c r="B13" s="6"/>
      <c r="C13" s="6"/>
      <c r="D13" s="6"/>
      <c r="E13" s="6"/>
      <c r="F13" s="7" t="s">
        <v>24</v>
      </c>
      <c r="G13" s="9">
        <f>ROUND(SUM(G11:G12),2)</f>
        <v>0</v>
      </c>
    </row>
    <row r="15" spans="1:7" x14ac:dyDescent="0.25">
      <c r="A15" s="16" t="s">
        <v>73</v>
      </c>
      <c r="B15" s="16"/>
      <c r="C15" s="16"/>
      <c r="D15" s="16"/>
      <c r="E15" s="16"/>
      <c r="F15" s="16"/>
      <c r="G15" s="16"/>
    </row>
    <row r="17" spans="1:7" ht="63" x14ac:dyDescent="0.25">
      <c r="A17" s="1" t="s">
        <v>0</v>
      </c>
      <c r="B17" s="1" t="s">
        <v>1</v>
      </c>
      <c r="C17" s="1" t="s">
        <v>2</v>
      </c>
      <c r="D17" s="1" t="s">
        <v>19</v>
      </c>
      <c r="E17" s="1" t="s">
        <v>3</v>
      </c>
      <c r="F17" s="1" t="s">
        <v>21</v>
      </c>
      <c r="G17" s="1" t="s">
        <v>20</v>
      </c>
    </row>
    <row r="18" spans="1:7" ht="31.5" x14ac:dyDescent="0.25">
      <c r="A18" s="1" t="s">
        <v>4</v>
      </c>
      <c r="B18" s="2" t="s">
        <v>25</v>
      </c>
      <c r="C18" s="2" t="s">
        <v>26</v>
      </c>
      <c r="D18" s="2"/>
      <c r="E18" s="10">
        <v>10</v>
      </c>
      <c r="F18" s="9"/>
      <c r="G18" s="9">
        <f>ROUND($E18*F18,2)</f>
        <v>0</v>
      </c>
    </row>
    <row r="19" spans="1:7" ht="31.5" x14ac:dyDescent="0.25">
      <c r="A19" s="1" t="s">
        <v>7</v>
      </c>
      <c r="B19" s="2" t="s">
        <v>27</v>
      </c>
      <c r="C19" s="2" t="s">
        <v>28</v>
      </c>
      <c r="D19" s="2"/>
      <c r="E19" s="10">
        <v>10</v>
      </c>
      <c r="F19" s="9"/>
      <c r="G19" s="9">
        <f t="shared" ref="G19:G24" si="1">ROUND($E19*F19,2)</f>
        <v>0</v>
      </c>
    </row>
    <row r="20" spans="1:7" ht="47.25" x14ac:dyDescent="0.25">
      <c r="A20" s="1" t="s">
        <v>12</v>
      </c>
      <c r="B20" s="2" t="s">
        <v>29</v>
      </c>
      <c r="C20" s="2" t="s">
        <v>37</v>
      </c>
      <c r="D20" s="2"/>
      <c r="E20" s="10">
        <v>120</v>
      </c>
      <c r="F20" s="9"/>
      <c r="G20" s="9">
        <f t="shared" si="1"/>
        <v>0</v>
      </c>
    </row>
    <row r="21" spans="1:7" ht="47.25" x14ac:dyDescent="0.25">
      <c r="A21" s="1" t="s">
        <v>15</v>
      </c>
      <c r="B21" s="2" t="s">
        <v>30</v>
      </c>
      <c r="C21" s="2" t="s">
        <v>38</v>
      </c>
      <c r="D21" s="2"/>
      <c r="E21" s="10">
        <v>120</v>
      </c>
      <c r="F21" s="9"/>
      <c r="G21" s="9">
        <f t="shared" si="1"/>
        <v>0</v>
      </c>
    </row>
    <row r="22" spans="1:7" ht="47.25" x14ac:dyDescent="0.25">
      <c r="A22" s="1" t="s">
        <v>31</v>
      </c>
      <c r="B22" s="2" t="s">
        <v>32</v>
      </c>
      <c r="C22" s="2" t="s">
        <v>39</v>
      </c>
      <c r="D22" s="2"/>
      <c r="E22" s="10">
        <v>120</v>
      </c>
      <c r="F22" s="9"/>
      <c r="G22" s="9">
        <f t="shared" si="1"/>
        <v>0</v>
      </c>
    </row>
    <row r="23" spans="1:7" ht="31.5" x14ac:dyDescent="0.25">
      <c r="A23" s="1" t="s">
        <v>33</v>
      </c>
      <c r="B23" s="2" t="s">
        <v>34</v>
      </c>
      <c r="C23" s="2" t="s">
        <v>40</v>
      </c>
      <c r="D23" s="2"/>
      <c r="E23" s="10">
        <v>120</v>
      </c>
      <c r="F23" s="9"/>
      <c r="G23" s="9">
        <f t="shared" si="1"/>
        <v>0</v>
      </c>
    </row>
    <row r="24" spans="1:7" ht="47.25" x14ac:dyDescent="0.25">
      <c r="A24" s="1" t="s">
        <v>35</v>
      </c>
      <c r="B24" s="2" t="s">
        <v>36</v>
      </c>
      <c r="C24" s="2" t="s">
        <v>41</v>
      </c>
      <c r="D24" s="2"/>
      <c r="E24" s="10">
        <v>120</v>
      </c>
      <c r="F24" s="9"/>
      <c r="G24" s="9">
        <f t="shared" si="1"/>
        <v>0</v>
      </c>
    </row>
    <row r="25" spans="1:7" x14ac:dyDescent="0.25">
      <c r="A25" s="5"/>
      <c r="B25" s="6"/>
      <c r="C25" s="6"/>
      <c r="D25" s="6"/>
      <c r="E25" s="6"/>
      <c r="F25" s="7" t="s">
        <v>22</v>
      </c>
      <c r="G25" s="9">
        <f>ROUND(SUM(G18:G24),2)</f>
        <v>0</v>
      </c>
    </row>
    <row r="26" spans="1:7" x14ac:dyDescent="0.25">
      <c r="A26" s="5"/>
      <c r="B26" s="6"/>
      <c r="C26" s="6"/>
      <c r="D26" s="6"/>
      <c r="E26" s="6"/>
      <c r="F26" s="7" t="s">
        <v>23</v>
      </c>
      <c r="G26" s="9">
        <f>G25*0.21</f>
        <v>0</v>
      </c>
    </row>
    <row r="27" spans="1:7" x14ac:dyDescent="0.25">
      <c r="A27" s="5"/>
      <c r="B27" s="6"/>
      <c r="C27" s="6"/>
      <c r="D27" s="6"/>
      <c r="E27" s="6"/>
      <c r="F27" s="7" t="s">
        <v>24</v>
      </c>
      <c r="G27" s="9">
        <f>ROUND(SUM(G25:G26),2)</f>
        <v>0</v>
      </c>
    </row>
    <row r="29" spans="1:7" x14ac:dyDescent="0.25">
      <c r="A29" s="16" t="s">
        <v>73</v>
      </c>
      <c r="B29" s="16"/>
      <c r="C29" s="16"/>
      <c r="D29" s="16"/>
      <c r="E29" s="16"/>
      <c r="F29" s="16"/>
      <c r="G29" s="16"/>
    </row>
    <row r="31" spans="1:7" ht="63" x14ac:dyDescent="0.25">
      <c r="A31" s="1" t="s">
        <v>0</v>
      </c>
      <c r="B31" s="1" t="s">
        <v>1</v>
      </c>
      <c r="C31" s="1" t="s">
        <v>2</v>
      </c>
      <c r="D31" s="1" t="s">
        <v>19</v>
      </c>
      <c r="E31" s="1" t="s">
        <v>3</v>
      </c>
      <c r="F31" s="1" t="s">
        <v>21</v>
      </c>
      <c r="G31" s="1" t="s">
        <v>20</v>
      </c>
    </row>
    <row r="32" spans="1:7" ht="63" x14ac:dyDescent="0.25">
      <c r="A32" s="1" t="s">
        <v>4</v>
      </c>
      <c r="B32" s="2" t="s">
        <v>42</v>
      </c>
      <c r="C32" s="2" t="s">
        <v>43</v>
      </c>
      <c r="D32" s="2"/>
      <c r="E32" s="10">
        <v>50</v>
      </c>
      <c r="F32" s="9"/>
      <c r="G32" s="9">
        <f>ROUND($E32*F32,2)</f>
        <v>0</v>
      </c>
    </row>
    <row r="33" spans="1:7" x14ac:dyDescent="0.25">
      <c r="A33" s="5"/>
      <c r="B33" s="6"/>
      <c r="C33" s="6"/>
      <c r="D33" s="6"/>
      <c r="E33" s="6"/>
      <c r="F33" s="7" t="s">
        <v>23</v>
      </c>
      <c r="G33" s="9">
        <f>G32*0.21</f>
        <v>0</v>
      </c>
    </row>
    <row r="34" spans="1:7" x14ac:dyDescent="0.25">
      <c r="A34" s="5"/>
      <c r="B34" s="6"/>
      <c r="C34" s="6"/>
      <c r="D34" s="6"/>
      <c r="E34" s="6"/>
      <c r="F34" s="7" t="s">
        <v>24</v>
      </c>
      <c r="G34" s="9">
        <f>ROUND(SUM(G32:G33),2)</f>
        <v>0</v>
      </c>
    </row>
    <row r="35" spans="1:7" x14ac:dyDescent="0.25">
      <c r="A35" s="17"/>
      <c r="B35" s="17"/>
      <c r="C35" s="17"/>
      <c r="D35" s="17"/>
      <c r="E35" s="17"/>
      <c r="F35" s="18"/>
      <c r="G35" s="19"/>
    </row>
    <row r="36" spans="1:7" x14ac:dyDescent="0.25">
      <c r="A36" s="16" t="s">
        <v>74</v>
      </c>
      <c r="B36" s="16"/>
      <c r="C36" s="16"/>
      <c r="D36" s="16"/>
      <c r="E36" s="16"/>
      <c r="F36" s="16"/>
      <c r="G36" s="16"/>
    </row>
    <row r="38" spans="1:7" ht="63" x14ac:dyDescent="0.25">
      <c r="A38" s="1" t="s">
        <v>0</v>
      </c>
      <c r="B38" s="1" t="s">
        <v>1</v>
      </c>
      <c r="C38" s="1" t="s">
        <v>2</v>
      </c>
      <c r="D38" s="1" t="s">
        <v>19</v>
      </c>
      <c r="E38" s="1" t="s">
        <v>3</v>
      </c>
      <c r="F38" s="1" t="s">
        <v>21</v>
      </c>
      <c r="G38" s="1" t="s">
        <v>20</v>
      </c>
    </row>
    <row r="39" spans="1:7" ht="47.25" x14ac:dyDescent="0.25">
      <c r="A39" s="1" t="s">
        <v>4</v>
      </c>
      <c r="B39" s="2" t="s">
        <v>25</v>
      </c>
      <c r="C39" s="2" t="s">
        <v>44</v>
      </c>
      <c r="D39" s="2"/>
      <c r="E39" s="10">
        <v>25</v>
      </c>
      <c r="F39" s="9"/>
      <c r="G39" s="9">
        <f>ROUND($E39*F39,2)</f>
        <v>0</v>
      </c>
    </row>
    <row r="40" spans="1:7" ht="47.25" x14ac:dyDescent="0.25">
      <c r="A40" s="1" t="s">
        <v>7</v>
      </c>
      <c r="B40" s="2" t="s">
        <v>25</v>
      </c>
      <c r="C40" s="2" t="s">
        <v>45</v>
      </c>
      <c r="D40" s="2"/>
      <c r="E40" s="10">
        <v>25</v>
      </c>
      <c r="F40" s="9"/>
      <c r="G40" s="9">
        <f t="shared" ref="G40:G50" si="2">ROUND($E40*F40,2)</f>
        <v>0</v>
      </c>
    </row>
    <row r="41" spans="1:7" ht="15.75" x14ac:dyDescent="0.25">
      <c r="A41" s="1">
        <v>3</v>
      </c>
      <c r="B41" s="2" t="s">
        <v>46</v>
      </c>
      <c r="C41" s="2" t="s">
        <v>47</v>
      </c>
      <c r="D41" s="2"/>
      <c r="E41" s="10">
        <v>25</v>
      </c>
      <c r="F41" s="9"/>
      <c r="G41" s="9">
        <f t="shared" si="2"/>
        <v>0</v>
      </c>
    </row>
    <row r="42" spans="1:7" ht="15.75" x14ac:dyDescent="0.25">
      <c r="A42" s="1" t="s">
        <v>15</v>
      </c>
      <c r="B42" s="2" t="s">
        <v>46</v>
      </c>
      <c r="C42" s="2" t="s">
        <v>48</v>
      </c>
      <c r="D42" s="2"/>
      <c r="E42" s="10">
        <v>25</v>
      </c>
      <c r="F42" s="9"/>
      <c r="G42" s="9">
        <f t="shared" si="2"/>
        <v>0</v>
      </c>
    </row>
    <row r="43" spans="1:7" ht="47.25" x14ac:dyDescent="0.25">
      <c r="A43" s="1" t="s">
        <v>31</v>
      </c>
      <c r="B43" s="2" t="s">
        <v>49</v>
      </c>
      <c r="C43" s="2" t="s">
        <v>50</v>
      </c>
      <c r="D43" s="2"/>
      <c r="E43" s="10">
        <v>25</v>
      </c>
      <c r="F43" s="9"/>
      <c r="G43" s="9">
        <f t="shared" si="2"/>
        <v>0</v>
      </c>
    </row>
    <row r="44" spans="1:7" ht="47.25" x14ac:dyDescent="0.25">
      <c r="A44" s="1" t="s">
        <v>33</v>
      </c>
      <c r="B44" s="2" t="s">
        <v>49</v>
      </c>
      <c r="C44" s="2" t="s">
        <v>51</v>
      </c>
      <c r="D44" s="2"/>
      <c r="E44" s="10">
        <v>25</v>
      </c>
      <c r="F44" s="9"/>
      <c r="G44" s="9">
        <f t="shared" si="2"/>
        <v>0</v>
      </c>
    </row>
    <row r="45" spans="1:7" ht="47.25" x14ac:dyDescent="0.25">
      <c r="A45" s="1" t="s">
        <v>35</v>
      </c>
      <c r="B45" s="2" t="s">
        <v>30</v>
      </c>
      <c r="C45" s="2" t="s">
        <v>52</v>
      </c>
      <c r="D45" s="2"/>
      <c r="E45" s="10">
        <v>25</v>
      </c>
      <c r="F45" s="9"/>
      <c r="G45" s="9">
        <f t="shared" si="2"/>
        <v>0</v>
      </c>
    </row>
    <row r="46" spans="1:7" ht="47.25" x14ac:dyDescent="0.25">
      <c r="A46" s="1" t="s">
        <v>53</v>
      </c>
      <c r="B46" s="2" t="s">
        <v>30</v>
      </c>
      <c r="C46" s="2" t="s">
        <v>54</v>
      </c>
      <c r="D46" s="2"/>
      <c r="E46" s="10">
        <v>25</v>
      </c>
      <c r="F46" s="9"/>
      <c r="G46" s="9">
        <f t="shared" si="2"/>
        <v>0</v>
      </c>
    </row>
    <row r="47" spans="1:7" ht="47.25" x14ac:dyDescent="0.25">
      <c r="A47" s="1" t="s">
        <v>55</v>
      </c>
      <c r="B47" s="2" t="s">
        <v>34</v>
      </c>
      <c r="C47" s="2" t="s">
        <v>56</v>
      </c>
      <c r="D47" s="2"/>
      <c r="E47" s="10">
        <v>50</v>
      </c>
      <c r="F47" s="9"/>
      <c r="G47" s="9">
        <f t="shared" si="2"/>
        <v>0</v>
      </c>
    </row>
    <row r="48" spans="1:7" ht="47.25" x14ac:dyDescent="0.25">
      <c r="A48" s="1" t="s">
        <v>57</v>
      </c>
      <c r="B48" s="2" t="s">
        <v>32</v>
      </c>
      <c r="C48" s="2" t="s">
        <v>58</v>
      </c>
      <c r="D48" s="2"/>
      <c r="E48" s="10">
        <v>50</v>
      </c>
      <c r="F48" s="9"/>
      <c r="G48" s="9">
        <f t="shared" si="2"/>
        <v>0</v>
      </c>
    </row>
    <row r="49" spans="1:7" ht="15.75" x14ac:dyDescent="0.25">
      <c r="A49" s="1" t="s">
        <v>59</v>
      </c>
      <c r="B49" s="2" t="s">
        <v>60</v>
      </c>
      <c r="C49" s="2" t="s">
        <v>63</v>
      </c>
      <c r="D49" s="2"/>
      <c r="E49" s="10">
        <v>100</v>
      </c>
      <c r="F49" s="9"/>
      <c r="G49" s="9">
        <f t="shared" si="2"/>
        <v>0</v>
      </c>
    </row>
    <row r="50" spans="1:7" ht="31.5" x14ac:dyDescent="0.25">
      <c r="A50" s="1" t="s">
        <v>61</v>
      </c>
      <c r="B50" s="2" t="s">
        <v>62</v>
      </c>
      <c r="C50" s="2" t="s">
        <v>64</v>
      </c>
      <c r="D50" s="2"/>
      <c r="E50" s="10">
        <v>100</v>
      </c>
      <c r="F50" s="9"/>
      <c r="G50" s="9">
        <f t="shared" si="2"/>
        <v>0</v>
      </c>
    </row>
    <row r="51" spans="1:7" x14ac:dyDescent="0.25">
      <c r="A51" s="5"/>
      <c r="B51" s="6"/>
      <c r="C51" s="6"/>
      <c r="D51" s="6"/>
      <c r="E51" s="6"/>
      <c r="F51" s="7" t="s">
        <v>22</v>
      </c>
      <c r="G51" s="9">
        <f>ROUND(SUM(G39:G50),2)</f>
        <v>0</v>
      </c>
    </row>
    <row r="52" spans="1:7" x14ac:dyDescent="0.25">
      <c r="A52" s="5"/>
      <c r="B52" s="6"/>
      <c r="C52" s="6"/>
      <c r="D52" s="6"/>
      <c r="E52" s="6"/>
      <c r="F52" s="7" t="s">
        <v>23</v>
      </c>
      <c r="G52" s="9">
        <f>G51*0.21</f>
        <v>0</v>
      </c>
    </row>
    <row r="53" spans="1:7" x14ac:dyDescent="0.25">
      <c r="A53" s="5"/>
      <c r="B53" s="6"/>
      <c r="C53" s="6"/>
      <c r="D53" s="6"/>
      <c r="E53" s="6"/>
      <c r="F53" s="7" t="s">
        <v>24</v>
      </c>
      <c r="G53" s="9">
        <f>ROUND(SUM(G51:G52),2)</f>
        <v>0</v>
      </c>
    </row>
  </sheetData>
  <mergeCells count="5">
    <mergeCell ref="A5:A8"/>
    <mergeCell ref="B5:B8"/>
    <mergeCell ref="E5:E8"/>
    <mergeCell ref="F5:F8"/>
    <mergeCell ref="G5:G8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Kopsavilkums</vt:lpstr>
      <vt:lpstr>Tehniskais finansu piedavajums</vt:lpstr>
      <vt:lpstr>'Tehniskais finansu piedavajums'!Print_Titles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IngaG</cp:lastModifiedBy>
  <cp:lastPrinted>2014-10-27T12:42:03Z</cp:lastPrinted>
  <dcterms:created xsi:type="dcterms:W3CDTF">2014-10-23T13:56:54Z</dcterms:created>
  <dcterms:modified xsi:type="dcterms:W3CDTF">2014-10-27T12:42:06Z</dcterms:modified>
</cp:coreProperties>
</file>