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4235"/>
  </bookViews>
  <sheets>
    <sheet name="Sheet1" sheetId="1" r:id="rId1"/>
  </sheets>
  <definedNames>
    <definedName name="_xlnm.Print_Titles" localSheetId="0">Sheet1!$17:$17</definedName>
  </definedNames>
  <calcPr calcId="145621"/>
</workbook>
</file>

<file path=xl/calcChain.xml><?xml version="1.0" encoding="utf-8"?>
<calcChain xmlns="http://schemas.openxmlformats.org/spreadsheetml/2006/main">
  <c r="I61" i="1" l="1"/>
  <c r="I90" i="1" l="1"/>
  <c r="I91" i="1"/>
  <c r="I92" i="1"/>
  <c r="I85" i="1"/>
  <c r="I86" i="1"/>
  <c r="I87" i="1"/>
  <c r="I88" i="1"/>
  <c r="I89" i="1"/>
  <c r="I81" i="1"/>
  <c r="I82" i="1"/>
  <c r="I83" i="1"/>
  <c r="I84" i="1"/>
  <c r="I80" i="1"/>
  <c r="I79" i="1"/>
  <c r="I78" i="1"/>
  <c r="I77" i="1"/>
  <c r="I76" i="1"/>
  <c r="I75" i="1"/>
  <c r="I74" i="1"/>
  <c r="I73" i="1"/>
  <c r="I72" i="1"/>
  <c r="I71" i="1"/>
  <c r="I70" i="1"/>
  <c r="I69" i="1"/>
  <c r="I68" i="1"/>
  <c r="I66" i="1"/>
  <c r="I65" i="1"/>
  <c r="I64" i="1"/>
  <c r="I62" i="1"/>
  <c r="I55" i="1"/>
  <c r="I54" i="1"/>
  <c r="I53" i="1"/>
  <c r="I52" i="1"/>
  <c r="I51" i="1"/>
  <c r="I50" i="1"/>
  <c r="I44" i="1"/>
  <c r="I43" i="1"/>
  <c r="I42" i="1"/>
  <c r="I41" i="1"/>
  <c r="I40" i="1"/>
  <c r="I39" i="1"/>
  <c r="I38" i="1"/>
  <c r="I37" i="1"/>
  <c r="I36" i="1"/>
  <c r="I35" i="1"/>
  <c r="I34" i="1"/>
  <c r="I33" i="1"/>
  <c r="I32" i="1"/>
  <c r="I31" i="1"/>
  <c r="I30" i="1"/>
  <c r="I29" i="1"/>
  <c r="I28" i="1"/>
  <c r="I21" i="1"/>
  <c r="I22" i="1"/>
  <c r="I20" i="1"/>
  <c r="I93" i="1" l="1"/>
  <c r="I94" i="1" s="1"/>
  <c r="I95" i="1" s="1"/>
  <c r="I23" i="1"/>
  <c r="I24" i="1" s="1"/>
  <c r="I25" i="1" s="1"/>
  <c r="I56" i="1"/>
  <c r="I45" i="1"/>
  <c r="I46" i="1" s="1"/>
  <c r="I47" i="1" s="1"/>
  <c r="A62" i="1"/>
  <c r="A64" i="1" s="1"/>
  <c r="A65" i="1" s="1"/>
  <c r="A66"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I97" i="1" l="1"/>
  <c r="I98" i="1" s="1"/>
  <c r="I99" i="1" s="1"/>
  <c r="A51" i="1"/>
  <c r="A52" i="1" s="1"/>
  <c r="A53" i="1" s="1"/>
  <c r="A54" i="1" s="1"/>
  <c r="A55" i="1" s="1"/>
  <c r="I57" i="1" l="1"/>
  <c r="I58" i="1" s="1"/>
  <c r="A28" i="1"/>
  <c r="A29" i="1" s="1"/>
  <c r="A30" i="1" s="1"/>
  <c r="A31" i="1" s="1"/>
  <c r="A32" i="1" s="1"/>
  <c r="A33" i="1" s="1"/>
  <c r="A34" i="1" s="1"/>
  <c r="A35" i="1" s="1"/>
  <c r="A36" i="1" s="1"/>
  <c r="A21" i="1"/>
  <c r="A22" i="1" s="1"/>
  <c r="A37" i="1" l="1"/>
  <c r="A38" i="1" s="1"/>
  <c r="A39" i="1" s="1"/>
  <c r="A40" i="1" s="1"/>
  <c r="A41" i="1" s="1"/>
  <c r="A42" i="1" s="1"/>
  <c r="A43" i="1" s="1"/>
  <c r="A44" i="1" s="1"/>
</calcChain>
</file>

<file path=xl/sharedStrings.xml><?xml version="1.0" encoding="utf-8"?>
<sst xmlns="http://schemas.openxmlformats.org/spreadsheetml/2006/main" count="277" uniqueCount="182">
  <si>
    <t>Nr.</t>
  </si>
  <si>
    <t>Latīniskais nosaukums</t>
  </si>
  <si>
    <t>Latviskais nosaukums</t>
  </si>
  <si>
    <t>Skaits</t>
  </si>
  <si>
    <t>Mārupes vidusskola</t>
  </si>
  <si>
    <t>Indijas kanna</t>
  </si>
  <si>
    <t>Jaunmārupes pamatskola</t>
  </si>
  <si>
    <t>Begonia semperflorens</t>
  </si>
  <si>
    <t>Pelargonium zonale</t>
  </si>
  <si>
    <t>Caleus Blumei</t>
  </si>
  <si>
    <t>Lobelia erinus</t>
  </si>
  <si>
    <t>Lotus maculatus</t>
  </si>
  <si>
    <t>Plankumainais vainagnadziņš</t>
  </si>
  <si>
    <t>Petunia hybrida</t>
  </si>
  <si>
    <t>Ilgziedu begonija</t>
  </si>
  <si>
    <t>Pelargonium peltatum</t>
  </si>
  <si>
    <t>Impatiens Neu-Guinea</t>
  </si>
  <si>
    <t>Jaungvinejas balzamīne</t>
  </si>
  <si>
    <t>Helichrysum petiolare</t>
  </si>
  <si>
    <t>Vilnainā gnafālija  jeb kātlapu salmene</t>
  </si>
  <si>
    <t>Tagetes patula</t>
  </si>
  <si>
    <t>Zemā lobēlija, nokarena</t>
  </si>
  <si>
    <t>Zeltaini dzelteniem, vara nokrāsas ziediem</t>
  </si>
  <si>
    <t>Begonija elatior</t>
  </si>
  <si>
    <t>Dižā begonija</t>
  </si>
  <si>
    <t>Šķirne zied nepārtraukti no maija līdz pa pirmajām salnām.
Augstums: 25cm
Krāsa: Sarkana</t>
  </si>
  <si>
    <t>Šķirne zied nepārtraukti no maija līdz pa pirmajām salnām.
Augstums: 25cm
Krāsa: Dzeltena</t>
  </si>
  <si>
    <t>Hibrīdā petūnija</t>
  </si>
  <si>
    <t>Petūnijas nokarenās, lielziedu
Krāsa: Tumši sarkana</t>
  </si>
  <si>
    <t>PII "Lienīte"</t>
  </si>
  <si>
    <t>Divkrāsu krustaine</t>
  </si>
  <si>
    <t>Dichondra argentea</t>
  </si>
  <si>
    <t>Sudrabainā dihondra</t>
  </si>
  <si>
    <t>Šķirne ar 20cm lielām lapām
Augstums: 50cm
Krāsa: Lapojums sarkans</t>
  </si>
  <si>
    <t>Labiekārtošanas dienests</t>
  </si>
  <si>
    <t>Triticum</t>
  </si>
  <si>
    <t xml:space="preserve">kvieši </t>
  </si>
  <si>
    <t>p12</t>
  </si>
  <si>
    <t>kasete</t>
  </si>
  <si>
    <t>p19</t>
  </si>
  <si>
    <t>Impatiens New Guinea</t>
  </si>
  <si>
    <t>Imperata cylindrica</t>
  </si>
  <si>
    <t>Ipomea batatas</t>
  </si>
  <si>
    <t>Dižā prīmula</t>
  </si>
  <si>
    <t>Magnum sērija ir ar ļoti efektīgiem lieliem ziediem, tumši zaļas lapas.
Augstums: 15-30cm,
Krāsa: ziedi gaiši oranži (Magnum Peach)</t>
  </si>
  <si>
    <t>Matainā sarzāle</t>
  </si>
  <si>
    <t>Ferullapu sunītis</t>
  </si>
  <si>
    <t>Krāšņumzāle ar platu lapojumu, kurš rudenī krāsojas spilgti sarkanā krāsā, siltumu mīlošs
Augstums: 50cm
Krāsa: Sarkanzaļas lapas (Red Baron)</t>
  </si>
  <si>
    <t>Forstera laimiņš</t>
  </si>
  <si>
    <t>Baststarda laimiņš</t>
  </si>
  <si>
    <t>Zieds 5-6cm liels. Labi sazarojas līdz pat 35cm diametrā.
Augstums: 20 - 25cm
Krāsa: Oranža</t>
  </si>
  <si>
    <t>Zieds 5-6cm liels. Labi sazarojas līdz pat 35cm diametrā.
Augstums: 20 - 25cm
Krāsa: Dzeltena</t>
  </si>
  <si>
    <t>Kompakts, puslodveida augums, bagātīgi ziedoša, izturīga pret karstumu.
Augstums: 25cm
Krāsa: Zila</t>
  </si>
  <si>
    <t>Dekoratīvs lapojums, vidēji spēcīgs augums
Augstums: 40cm
Krāsa: Brūni zaļas lapas (Sweet Black)</t>
  </si>
  <si>
    <t>Pretendenta piedāvājums
Norādīt atbilst/neatbilst</t>
  </si>
  <si>
    <t>Piedāvātā cena par vienību EUR bez PVN</t>
  </si>
  <si>
    <t>Piedāvātā cena par apjomu EUR bez PVN</t>
  </si>
  <si>
    <t>PVN</t>
  </si>
  <si>
    <t>1.piegāde</t>
  </si>
  <si>
    <t>2.piegāde</t>
  </si>
  <si>
    <t>3.piegāde</t>
  </si>
  <si>
    <t>Tehniskās prasības</t>
  </si>
  <si>
    <t>Piedāvātā cena Jaunmārupes pamatskolai EUR bez PVN</t>
  </si>
  <si>
    <t>Piedāvātā cena Jaunmārupes pamatskolai EUR ar PVN</t>
  </si>
  <si>
    <t>Piedāvātā cena PII "Lienīte" EUR bez PVN</t>
  </si>
  <si>
    <t>Piedāvātā cena PII "Lienīte" EUR ar PVN</t>
  </si>
  <si>
    <t>Piedāvātā cena Labiekārtošanas dienestam EUR bez PVN</t>
  </si>
  <si>
    <t>Piedāvātā cena Labiekārtošanas dienestam EUR ar PVN</t>
  </si>
  <si>
    <t>Piedāvātā līgumcena EUR bez PVN</t>
  </si>
  <si>
    <t>Piedāvātā līgumcena EUR ar PVN</t>
  </si>
  <si>
    <t>Piegādes veids</t>
  </si>
  <si>
    <t>Piedāvātā līgumcena</t>
  </si>
  <si>
    <t>Ragainā vijolīte</t>
  </si>
  <si>
    <t xml:space="preserve">Ragainā vijolīte </t>
  </si>
  <si>
    <t xml:space="preserve">Ilgziedu begonija </t>
  </si>
  <si>
    <t xml:space="preserve">Jaungvinejas balzamīne  </t>
  </si>
  <si>
    <t xml:space="preserve">Zemā samtene </t>
  </si>
  <si>
    <t xml:space="preserve">Benary begonija </t>
  </si>
  <si>
    <t>sudrabainā celozija</t>
  </si>
  <si>
    <t xml:space="preserve">Jaungvinejas balzamīne </t>
  </si>
  <si>
    <t>Cilindriskā imperata</t>
  </si>
  <si>
    <t xml:space="preserve">Batātu ipomeja </t>
  </si>
  <si>
    <t>Lielziedu pelargonija</t>
  </si>
  <si>
    <t xml:space="preserve">Lielziedu pelargonija </t>
  </si>
  <si>
    <t xml:space="preserve">Vairogveida pelargonija </t>
  </si>
  <si>
    <t>Vairogveida pelargonija</t>
  </si>
  <si>
    <t xml:space="preserve">sarainā sarzāle </t>
  </si>
  <si>
    <t>Zemā samtene</t>
  </si>
  <si>
    <t>Dienvidamerikas verbena</t>
  </si>
  <si>
    <t>Joslu  pelargonija</t>
  </si>
  <si>
    <t>Pelargonium peltatum x zonale</t>
  </si>
  <si>
    <t>Vairogveida pelargonija, nokarena</t>
  </si>
  <si>
    <t>Blūma skaistnātrīte</t>
  </si>
  <si>
    <t>Petūnijas nokarenās, lielziedu
Krāsa: Violeta</t>
  </si>
  <si>
    <t>Kompakti augoša sērija ar tumši zaļu lapojumu, vienmērīgi agri uzzied
Augstums: 30cm,
Krāsa: Oranža (Grandeur Butterfly Orange)</t>
  </si>
  <si>
    <t>Begonia semperflorens (Eurovision Red)</t>
  </si>
  <si>
    <t>Begonia semperflorens (Eurovision White)</t>
  </si>
  <si>
    <t>Canna indica (Tropical Red)</t>
  </si>
  <si>
    <t xml:space="preserve">Sudrablapu struktūraugs ar dziļi iegrieztām lapām, labi sazarots, kompakts augums
Augstums: 20cm
Krāsa: Lapojums pelēks </t>
  </si>
  <si>
    <t>Senecio bicolor (Silverdust)</t>
  </si>
  <si>
    <t xml:space="preserve">Zieds 5-6cm liels. Labi sazarojas līdz pat 35cm diametrā.
Augstums: 20 - 25cm
Krāsa: Dažāda </t>
  </si>
  <si>
    <t>Tagetes patula (MIX)</t>
  </si>
  <si>
    <t>Primula elatior (MIX)</t>
  </si>
  <si>
    <t>Kompakti augi ar lieliem ziediem un mazām lapām
Augstums: 18cm
Krāsa: dažādas</t>
  </si>
  <si>
    <t>Viola cornuta (Twix Apricot)</t>
  </si>
  <si>
    <t xml:space="preserve">Plakans, spēcīgs, labi sazarots augums, ļoti laba ziemcietība, piemērota audzēšanai parastos un iekarināmos podos
Augstums:  10-15cm
Krāsa: Ziedi oranži ar violetu </t>
  </si>
  <si>
    <t>Viola cornuta  (Ice Babies Bronze Lavander)</t>
  </si>
  <si>
    <t xml:space="preserve">Ļoti agri ziedoša, vienmērīgi kompakts augums, lieli ziedi uz īsiem kātiem, ilgstoši ziedoša.
Augstums: 10cm
Krāsa: Ziedi oranži ar violetu apmali </t>
  </si>
  <si>
    <t>Viola cornuta (Twix Apricot Antique)</t>
  </si>
  <si>
    <t>Zied pirmajā gadā ar pūkainām, sudrabbaltām vārpām, kompakti ceri ar viegli nokarenu lapojumu, daļēji ziemcietīga
Augstums: 40 - 60cm
Krāsa: sudrabainas vārpas</t>
  </si>
  <si>
    <t>Pennisetum villosum (Nemira)</t>
  </si>
  <si>
    <t xml:space="preserve">Ļoti lieli, puspildīti ziedi spilgtās krāsās, spēcīgi, robusti, labi sazaroti un dažādu laika apstākļu izturīgi augi
Augstums: 25cm, 
Krāsa: Dzeltena </t>
  </si>
  <si>
    <t>Tagetes patula (Solena Yellow)</t>
  </si>
  <si>
    <t xml:space="preserve">Agri ziedoša, augs ļoti labi izceļ ziedus,
Augstums: 50cm
Krāsa: ziedi sarkanā krāsā </t>
  </si>
  <si>
    <t>Begonia benariensis (Big Red with Green Leaf)</t>
  </si>
  <si>
    <t xml:space="preserve">Agri ziedoša ar vienmērīgu, kompaktu, apaļu augumu, spēcīgs, tumšs lapojums,  brūnas lapas,
Augstums: 15cm,
Krāsa:  Ziedi koši rozā </t>
  </si>
  <si>
    <t>Begonia semperflorens (Marsala Rose)</t>
  </si>
  <si>
    <t>Ļoti kompakts, puslodveida augums, bagātīgi ziedošs.
Augstums: 30cm, 
Krāsa: koši dzelteni ziedi</t>
  </si>
  <si>
    <t>Bidens ferulifolia (Yellow Pearl)</t>
  </si>
  <si>
    <t>Spēcīgi augi ar labu izturību āra apstākļos, stabilas, stāvas ziedkopas, ilgstoši ziedošs ziedu paklājs
Augstums: 35cm, 
Krāsa: Dzeltena, oranža, sarkana</t>
  </si>
  <si>
    <t>Celosia argentea (Fashion Look Mix)</t>
  </si>
  <si>
    <t xml:space="preserve">Kompakts, labi sazarots augums
Augstums: 25cm
Krāsa: Oranža </t>
  </si>
  <si>
    <t>Impatiens New Guinea (Divaro F1 Orange)</t>
  </si>
  <si>
    <t xml:space="preserve">Kompakts, labi sazarots augums
Augstums: 25cm
Krāsa: Laškrāsa ar oranžām strīpiņām </t>
  </si>
  <si>
    <t>Impatiens New Guinea (Divaro F1 Orange Bicolor)</t>
  </si>
  <si>
    <t xml:space="preserve">Vēsuma fāze veicina bagātīgāku ziedēšanu un spēcīgāku auga uzbūvi, augi zied ilgstoši - līdz pat pirmajai salnai, agri un ļoti bagātīgi ziedoša
Augstums: 25cm
Krāsa: Tumši sarkanvioleti ziedi </t>
  </si>
  <si>
    <t>Pelargonium grandiflorum (Clarion Dark Red)</t>
  </si>
  <si>
    <t xml:space="preserve">Vēsuma fāze veicina bagātīgāku ziedēšanu un spēcīgāku auga uzbūvi, augi zied ilgstoši - līdz pat pirmajai salnai, agri un ļoti bagātīgi ziedoša
Augstums: 25cm
Krāsa: Rozā ar "actiņu" </t>
  </si>
  <si>
    <t>Pelargonium grandiflorum (Clarion Pink with Eye)</t>
  </si>
  <si>
    <t>Vēsuma fāze veicina bagātīgāku ziedēšanu un spēcīgāku auga uzbūvi, augi zied ilgstoši - līdz pat pirmajai salnai, agri un ļoti bagātīgi ziedoša
Augstums: 25cm
Krāsa: Balta</t>
  </si>
  <si>
    <t>Pelargonium grandiflorum  (Clarion White)</t>
  </si>
  <si>
    <t xml:space="preserve">Kompakti augoša sērija ar tumši zaļu lapojumu, vienmērīgi agri uzzied, smalki ziedi.
Augstums: 30cm
Krāsa: Sarkana </t>
  </si>
  <si>
    <t>Pelargonium peltatum (Grandeur Butterfly Red)</t>
  </si>
  <si>
    <t>Zied pirmajā gadā ar slaidām, sarkanām vārpām, daļēji ziemcietīga
Augstums: 40cm
Krāsa: sarkanas svītrainas lapas, sarkanas vārpas</t>
  </si>
  <si>
    <t>Pennisetum setaceum  (Fireworks)</t>
  </si>
  <si>
    <t xml:space="preserve">Zied pirmajā gadā ar slaidām, sarkanām vārpām, daļēji ziemcietīga
Augstums: 70cm
Krāsa: Sarkana  </t>
  </si>
  <si>
    <t>Pennisetum setaceum (Pegasus)</t>
  </si>
  <si>
    <t xml:space="preserve">Pievilcīgs dobju sedzējaugs, arī sausām augšanas vietām, ātra un vienkārša audzēšana
Augstums: 10cm
Krāsa: Sudrabzils lapojums </t>
  </si>
  <si>
    <t>Sedum forsterianum (Oracle)</t>
  </si>
  <si>
    <t xml:space="preserve">Klājeniskais laimiņš, kompakti augošs, laba ziemcietība
Augstums: 20-25cm
Krāsa: Salātzaļas lapas </t>
  </si>
  <si>
    <t>Sedum hybridum (Winter Green)</t>
  </si>
  <si>
    <t xml:space="preserve">Viegli sazaroti ziedkāti, piemērota griezto ziedu iegūšanai
Augstums: 80cm
Krāsa: Violeta </t>
  </si>
  <si>
    <t>Verbena bonariensis (Violetta)</t>
  </si>
  <si>
    <t>Sudrablapu krustaine</t>
  </si>
  <si>
    <t>Dekoratīvs lapojums, vidējs augums
Augstums: 20cm
Krāsa: Pelēka</t>
  </si>
  <si>
    <t>Caleus Blumei (Wizard Mix)</t>
  </si>
  <si>
    <t>Ļoti kompakts un labi sazarots augums, izturīga pret karstumu
Augstums: 25cm
Krāsa: Dažādas</t>
  </si>
  <si>
    <t>kviešu zelmenim jābūt sagatavotam ieklāšanai podos, kā paklājzālienam ar izsēju kūdrā, blīvi saaugušam, ne augstākam par 5 cm, neapgrieztam un veseliem stiebriem</t>
  </si>
  <si>
    <r>
      <t>2.</t>
    </r>
    <r>
      <rPr>
        <sz val="7"/>
        <color theme="1"/>
        <rFont val="Times New Roman"/>
        <family val="1"/>
        <charset val="186"/>
      </rPr>
      <t xml:space="preserve">      </t>
    </r>
    <r>
      <rPr>
        <sz val="12"/>
        <color theme="1"/>
        <rFont val="Times New Roman"/>
        <family val="1"/>
        <charset val="186"/>
      </rPr>
      <t>Puķu dēstiem uz noteikto piegādes brīdi jābūt:</t>
    </r>
  </si>
  <si>
    <r>
      <t>2.1.</t>
    </r>
    <r>
      <rPr>
        <sz val="7"/>
        <color theme="1"/>
        <rFont val="Times New Roman"/>
        <family val="1"/>
        <charset val="186"/>
      </rPr>
      <t xml:space="preserve">   </t>
    </r>
    <r>
      <rPr>
        <sz val="12"/>
        <color theme="1"/>
        <rFont val="Times New Roman"/>
        <family val="1"/>
        <charset val="186"/>
      </rPr>
      <t>apmēram 1/4 no kataloga norādītās augu šķirnes augstuma, veselīgiem un neizstīdzējušiem, pareizos apstākļos transportētiem, nesaspiestiem, neapsalušiem vai saulē apdegušiem;</t>
    </r>
  </si>
  <si>
    <r>
      <t>2.2.</t>
    </r>
    <r>
      <rPr>
        <sz val="7"/>
        <color theme="1"/>
        <rFont val="Times New Roman"/>
        <family val="1"/>
        <charset val="186"/>
      </rPr>
      <t xml:space="preserve">   </t>
    </r>
    <r>
      <rPr>
        <sz val="12"/>
        <color theme="1"/>
        <rFont val="Times New Roman"/>
        <family val="1"/>
        <charset val="186"/>
      </rPr>
      <t>ziedošam vai vismaz plaukstošu pumpuru stadijā;</t>
    </r>
  </si>
  <si>
    <r>
      <t>2.3.</t>
    </r>
    <r>
      <rPr>
        <sz val="7"/>
        <color theme="1"/>
        <rFont val="Times New Roman"/>
        <family val="1"/>
        <charset val="186"/>
      </rPr>
      <t xml:space="preserve">   </t>
    </r>
    <r>
      <rPr>
        <sz val="12"/>
        <color theme="1"/>
        <rFont val="Times New Roman"/>
        <family val="1"/>
        <charset val="186"/>
      </rPr>
      <t>lapas intensīvā krāsojumā atbilstošas šķirnes raksturojumam, bez slimību un kaitēkļu bojājumu pazīmēm;</t>
    </r>
  </si>
  <si>
    <r>
      <t>2.4.</t>
    </r>
    <r>
      <rPr>
        <sz val="7"/>
        <color theme="1"/>
        <rFont val="Times New Roman"/>
        <family val="1"/>
        <charset val="186"/>
      </rPr>
      <t xml:space="preserve">   </t>
    </r>
    <r>
      <rPr>
        <sz val="12"/>
        <color theme="1"/>
        <rFont val="Times New Roman"/>
        <family val="1"/>
        <charset val="186"/>
      </rPr>
      <t>substrātam ir jābūt pievienotam ilgās iedarbības minerālmēsliem.</t>
    </r>
  </si>
  <si>
    <r>
      <t>3.</t>
    </r>
    <r>
      <rPr>
        <sz val="7"/>
        <color theme="1"/>
        <rFont val="Times New Roman"/>
        <family val="1"/>
        <charset val="186"/>
      </rPr>
      <t xml:space="preserve">      </t>
    </r>
    <r>
      <rPr>
        <sz val="12"/>
        <color theme="1"/>
        <rFont val="Times New Roman"/>
        <family val="1"/>
        <charset val="186"/>
      </rPr>
      <t>Par nekvalitatīviem viengadīgo puķu dēstiem tiek uzskatīti stādi, kas neatbilst iepriekš uzstādītiem nosacījumiem (slimi, apgrauzti, šķībi, izstīdzējuši, tikko galotņoti, iekaltuši u.c.).</t>
    </r>
  </si>
  <si>
    <r>
      <t>4.</t>
    </r>
    <r>
      <rPr>
        <sz val="7"/>
        <color theme="1"/>
        <rFont val="Times New Roman"/>
        <family val="1"/>
        <charset val="186"/>
      </rPr>
      <t xml:space="preserve">      </t>
    </r>
    <r>
      <rPr>
        <sz val="12"/>
        <color theme="1"/>
        <rFont val="Times New Roman"/>
        <family val="1"/>
        <charset val="186"/>
      </rPr>
      <t>Piegādes veids:</t>
    </r>
  </si>
  <si>
    <r>
      <t>4.1.</t>
    </r>
    <r>
      <rPr>
        <sz val="7"/>
        <color theme="1"/>
        <rFont val="Times New Roman"/>
        <family val="1"/>
        <charset val="186"/>
      </rPr>
      <t xml:space="preserve">   </t>
    </r>
    <r>
      <rPr>
        <sz val="12"/>
        <color theme="1"/>
        <rFont val="Times New Roman"/>
        <family val="1"/>
        <charset val="186"/>
      </rPr>
      <t>Dēstu kasete ar 6 šūnām. Izmērs 18 x 27 cm.  Augstums 8,5 cm. Dēstu kasete bez rokturiem.</t>
    </r>
  </si>
  <si>
    <r>
      <t>4.2.</t>
    </r>
    <r>
      <rPr>
        <sz val="7"/>
        <color theme="1"/>
        <rFont val="Times New Roman"/>
        <family val="1"/>
        <charset val="186"/>
      </rPr>
      <t xml:space="preserve">   </t>
    </r>
    <r>
      <rPr>
        <sz val="12"/>
        <color theme="1"/>
        <rFont val="Times New Roman"/>
        <family val="1"/>
        <charset val="186"/>
      </rPr>
      <t>Pods dēstiem. Diametrs 12 cm. Sienu slīpums 8 grādi. Augstums 8,9 cm.</t>
    </r>
  </si>
  <si>
    <r>
      <t>4.3.</t>
    </r>
    <r>
      <rPr>
        <sz val="7"/>
        <color theme="1"/>
        <rFont val="Times New Roman"/>
        <family val="1"/>
        <charset val="186"/>
      </rPr>
      <t xml:space="preserve">   </t>
    </r>
    <r>
      <rPr>
        <sz val="12"/>
        <color theme="1"/>
        <rFont val="Times New Roman"/>
        <family val="1"/>
        <charset val="186"/>
      </rPr>
      <t>Pods dēstiem. Diametrs 19 cm. Sienu slīpums 5 grādi. Augstums 14,9 cm.</t>
    </r>
  </si>
  <si>
    <r>
      <t>5.</t>
    </r>
    <r>
      <rPr>
        <sz val="7"/>
        <color theme="1"/>
        <rFont val="Times New Roman"/>
        <family val="1"/>
        <charset val="186"/>
      </rPr>
      <t xml:space="preserve">      </t>
    </r>
    <r>
      <rPr>
        <sz val="12"/>
        <color theme="1"/>
        <rFont val="Times New Roman"/>
        <family val="1"/>
        <charset val="186"/>
      </rPr>
      <t>Ja gaisa temperatūra būs atbilstoša stādu piegādei agrāk nekā norādīts iepirkuma noteikumu 2.2.3. punktā, tad piegāde būs agrāka, saskaņojot to ar iestādes atbildīgo darbinieku.</t>
    </r>
  </si>
  <si>
    <t xml:space="preserve">Tumšlapu sērija ar spēcīgu, platu auga uzbūvi, vidēji agri, lieli ziedi, karstuma un saules izturīga.
Augstums: 20cm
Krāsa: Sarkana </t>
  </si>
  <si>
    <t xml:space="preserve">Tumšlapu sērija ar spēcīgu, platu auga uzbūvi, vidēji agri, lieli ziedi, karstuma un saules izturīga.
Augstums: 20cm
Krāsa: Balta </t>
  </si>
  <si>
    <t xml:space="preserve">Zemu augoša sērija, pievilcīgi augi dobju stādījumiem, audzē kā podu kultūru, eksotiski ziedi
Augstums: 50cm
Krāsa: Sarkana </t>
  </si>
  <si>
    <t xml:space="preserve">Tumšlapu sērija ar spēcīgu, platu auga uzbūvi, vidēji agri, lieli ziedi, karstuma un saules izturīga. Agri ziedoša, kompakta auga uzbūve, sevišķi vienveidīgs augums un ziedēšana
Augstums: 15cm
Krāsa: Sarkana </t>
  </si>
  <si>
    <t xml:space="preserve">Tumšlapu sērija ar spēcīgu, platu auga uzbūvi, vidēji agri, lieli ziedi, karstuma un saules izturīga. Agri ziedoša, kompakta auga uzbūve, sevišķi vienveidīgs augums un ziedēšana
Augstums: 15cm
Krāsa: Rozā </t>
  </si>
  <si>
    <t>Labs sazarojums un optimāla auga uzbūve, vienmērīgi īss audzēšanas laiks, centrā virs lapojuma lielas ziedkopas spilgtās krāsās, bagātīgi un ilgstoši ziedošas.
Augstums: 15cm
Krāsa: Sarkana</t>
  </si>
  <si>
    <t>Balzamīnes ilgi un nepārtraukti zied, ziedi ir dažādās krāsās, turklāt ir samērā viegli audzējamas. Tām ir noturīgs, kompakts augums, tās labi iztur lietu un vēju. Kompakts, labi sazarots augums.
Augstums: 30cm
Krāsa: Tumši sarkana</t>
  </si>
  <si>
    <t>Balzamīnes ilgi un nepārtraukti zied, ziedi ir dažādās krāsās, turklāt ir samērā viegli audzējamas. Tām ir noturīgs, kompakts augums, tās labi iztur lietu un vēju. Kompakts, labi sazarots augums.
Augstums: 30cm
Krāsa: Rozā</t>
  </si>
  <si>
    <t xml:space="preserve">Tumšlapu sērija ar spēcīgu, platu auga uzbūvi, vidēji agri, lieli ziedi, karstuma un saules izturīga.
Augstums: 15- 20cm
Krāsa: Sarkana </t>
  </si>
  <si>
    <t>Tumšlapu sērija ar spēcīgu, platu auga uzbūvi, vidēji agri, lieli ziedi, karstuma un saules izturīga.
Augstums: 15- 20cm
Krāsa: Rozā</t>
  </si>
  <si>
    <r>
      <t>1.</t>
    </r>
    <r>
      <rPr>
        <sz val="7"/>
        <color theme="1"/>
        <rFont val="Times New Roman"/>
        <family val="1"/>
        <charset val="186"/>
      </rPr>
      <t xml:space="preserve">      </t>
    </r>
    <r>
      <rPr>
        <sz val="12"/>
        <color theme="1"/>
        <rFont val="Times New Roman"/>
        <family val="1"/>
        <charset val="186"/>
      </rPr>
      <t>Piegādāt vasaras puķu stādus  4753gab., audzētus no profesionālajām sēklām no Benary, Volmary kataloga  saskaņā ar tehniskajām specifikācijām (saskaņojot ar pasūtītāju var tik izmantota analoga tās pašas sugas šķirne ar atbilstošu lapojuma/ziedu augstumu, ziedu krāsu un atbilstošiem augšanas apstākļiem).</t>
    </r>
  </si>
  <si>
    <t>Kompakti augoša sērija ar tumši zaļu lapojumu, vienmērīgi agri uzzied. Ļoti labi sazarota ar nelūstošiem dzinumiem, laikapstākļu izturīga.
Augstums: 30cm
Krāsa: Sarkana</t>
  </si>
  <si>
    <t>Spēcīgs un robusts struktūraugs saulainām vietām. Lapojums sudraboti pelēcīgs, pūkains. Dekoratīvs lapojums, nokarens.
Krāsa: Pelēka</t>
  </si>
  <si>
    <t>Izcils struktūraugs ar taisni nokarenu augumu, lapojums ar mīkstu apmatojumu uz labi sazarotiem, nelūstošiem dzinumiem.
Lapojums sudrabaini zaļš, nokarens, ~180cm garš.</t>
  </si>
  <si>
    <t xml:space="preserve">Ļoti agri ziedoša, vienmērīgi kompakts augums, lieli ziedi uz īsiem kātiem, ilgstoši ziedoša.
Augstums: 10cm
Krāsa:  Aprikožu oranža </t>
  </si>
  <si>
    <t>Spilgti, lieli ziedi kontrastā ar spēcīgu, tumšu lapojumu, agri ziedoša ar vienmērīgu, kompaktu, apaļu augumu
Augstums: 15 -20cm
Krāsa: Ziedi balti ar sarkanu malu (Marsala Bicolor)</t>
  </si>
  <si>
    <r>
      <rPr>
        <b/>
        <sz val="12"/>
        <color theme="1"/>
        <rFont val="Times New Roman"/>
        <family val="1"/>
        <charset val="186"/>
      </rPr>
      <t>Tehniskais - finanšu piedāvājums</t>
    </r>
    <r>
      <rPr>
        <sz val="12"/>
        <color theme="1"/>
        <rFont val="Times New Roman"/>
        <family val="1"/>
        <charset val="186"/>
      </rPr>
      <t xml:space="preserve"> iepirkumā "Vasaras puķu stādu iegāde Mārupes novada pašvaldībai", identifikācijas Nr. MND 2016/11</t>
    </r>
  </si>
  <si>
    <t>Uzņēmuma nosaukums:</t>
  </si>
  <si>
    <t xml:space="preserve">Vārds, uzvārds: </t>
  </si>
  <si>
    <t xml:space="preserve">Amats: </t>
  </si>
  <si>
    <t xml:space="preserve">Paraksts: </t>
  </si>
  <si>
    <t>Tehniskais - finanšu piedāvājums sagatavots un parakstīts 2016. gada __. ___________.</t>
  </si>
  <si>
    <r>
      <t>m</t>
    </r>
    <r>
      <rPr>
        <vertAlign val="superscript"/>
        <sz val="12"/>
        <color theme="1"/>
        <rFont val="Times New Roman"/>
        <family val="1"/>
        <charset val="186"/>
      </rPr>
      <t>2</t>
    </r>
    <r>
      <rPr>
        <sz val="12"/>
        <color theme="1"/>
        <rFont val="Times New Roman"/>
        <family val="1"/>
        <charset val="186"/>
      </rPr>
      <t xml:space="preserve">
(Ø0.9m – 1 (viens) gab.; Ø0.7m – 6 (seši) gab.; Ø0.5m – 2 (divi) gab.)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</si>
</sst>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charset val="186"/>
      <scheme val="minor"/>
    </font>
    <font>
      <b/>
      <sz val="12"/>
      <color theme="1"/>
      <name val="Calibri"/>
      <family val="2"/>
      <charset val="186"/>
      <scheme val="minor"/>
    </font>
    <font>
      <b/>
      <sz val="12"/>
      <color theme="1"/>
      <name val="Times New Roman"/>
      <family val="1"/>
      <charset val="186"/>
    </font>
    <font>
      <sz val="12"/>
      <color theme="1"/>
      <name val="Times New Roman"/>
      <family val="1"/>
      <charset val="186"/>
    </font>
    <font>
      <u/>
      <sz val="11"/>
      <color theme="10"/>
      <name val="Calibri"/>
      <family val="2"/>
      <scheme val="minor"/>
    </font>
    <font>
      <u/>
      <sz val="12"/>
      <color theme="10"/>
      <name val="Times New Roman"/>
      <family val="1"/>
      <charset val="186"/>
    </font>
    <font>
      <sz val="11"/>
      <color theme="1"/>
      <name val="Calibri"/>
      <family val="2"/>
      <charset val="186"/>
    </font>
    <font>
      <sz val="7"/>
      <color theme="1"/>
      <name val="Times New Roman"/>
      <family val="1"/>
      <charset val="186"/>
    </font>
    <font>
      <sz val="11"/>
      <color rgb="FF000000"/>
      <name val="Times New Roman"/>
      <family val="1"/>
      <charset val="186"/>
    </font>
    <font>
      <vertAlign val="superscript"/>
      <sz val="12"/>
      <color theme="1"/>
      <name val="Times New Roman"/>
      <family val="1"/>
      <charset val="18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4" fillId="0" borderId="1" xfId="0" applyFont="1" applyFill="1" applyBorder="1" applyAlignment="1">
      <alignment vertical="top" wrapText="1"/>
    </xf>
    <xf numFmtId="0" fontId="1" fillId="0" borderId="0" xfId="0" applyFont="1" applyFill="1" applyAlignment="1">
      <alignment horizontal="left" wrapText="1"/>
    </xf>
    <xf numFmtId="0" fontId="1" fillId="0" borderId="0" xfId="0" applyFont="1" applyFill="1" applyAlignment="1">
      <alignment horizontal="left" vertical="top" wrapText="1"/>
    </xf>
    <xf numFmtId="0" fontId="0" fillId="0" borderId="0" xfId="0" applyFill="1" applyAlignment="1">
      <alignment vertical="top" wrapText="1"/>
    </xf>
    <xf numFmtId="0" fontId="1" fillId="0" borderId="0" xfId="0" applyFont="1" applyFill="1" applyAlignment="1">
      <alignment horizontal="center" vertical="top" wrapText="1"/>
    </xf>
    <xf numFmtId="0" fontId="0" fillId="0" borderId="0" xfId="0" applyFill="1"/>
    <xf numFmtId="0" fontId="0" fillId="0" borderId="0" xfId="0" applyFill="1" applyAlignment="1">
      <alignment vertical="top"/>
    </xf>
    <xf numFmtId="0" fontId="3" fillId="0" borderId="1" xfId="0" applyFont="1" applyFill="1" applyBorder="1" applyAlignment="1">
      <alignment horizontal="center" vertical="center" wrapText="1"/>
    </xf>
    <xf numFmtId="0" fontId="2" fillId="0" borderId="0" xfId="0" applyFont="1" applyFill="1"/>
    <xf numFmtId="0" fontId="3" fillId="0" borderId="4" xfId="0" applyFont="1" applyFill="1" applyBorder="1" applyAlignment="1">
      <alignment horizontal="center" vertical="top" wrapText="1"/>
    </xf>
    <xf numFmtId="0" fontId="3" fillId="0" borderId="1" xfId="0" applyFont="1" applyFill="1" applyBorder="1"/>
    <xf numFmtId="0" fontId="3" fillId="0" borderId="1" xfId="0" applyFont="1" applyFill="1" applyBorder="1" applyAlignment="1">
      <alignment vertical="top"/>
    </xf>
    <xf numFmtId="0" fontId="4" fillId="0" borderId="1" xfId="0" applyFont="1" applyFill="1" applyBorder="1" applyAlignment="1">
      <alignment horizontal="center" vertical="top"/>
    </xf>
    <xf numFmtId="4" fontId="4" fillId="0" borderId="1" xfId="0" applyNumberFormat="1" applyFont="1" applyFill="1" applyBorder="1" applyAlignment="1">
      <alignment vertical="top"/>
    </xf>
    <xf numFmtId="0" fontId="1" fillId="0" borderId="0" xfId="0" applyFont="1" applyFill="1"/>
    <xf numFmtId="0" fontId="4" fillId="0" borderId="1" xfId="0" applyFont="1" applyFill="1" applyBorder="1" applyAlignment="1">
      <alignment horizontal="left" vertical="top" wrapText="1"/>
    </xf>
    <xf numFmtId="0" fontId="4" fillId="0" borderId="1" xfId="0" applyFont="1" applyFill="1" applyBorder="1"/>
    <xf numFmtId="0" fontId="4" fillId="0" borderId="1" xfId="0" applyFont="1" applyFill="1" applyBorder="1" applyAlignment="1">
      <alignment horizontal="center" vertical="top" wrapText="1"/>
    </xf>
    <xf numFmtId="0" fontId="6" fillId="0" borderId="1" xfId="1" applyFont="1" applyFill="1" applyBorder="1"/>
    <xf numFmtId="0" fontId="0" fillId="0" borderId="0" xfId="0" applyFill="1" applyBorder="1"/>
    <xf numFmtId="0" fontId="3" fillId="0" borderId="4" xfId="0" applyFont="1" applyFill="1" applyBorder="1" applyAlignment="1">
      <alignment horizontal="center" vertical="top"/>
    </xf>
    <xf numFmtId="0" fontId="7" fillId="0" borderId="1" xfId="0" applyFont="1" applyFill="1" applyBorder="1" applyAlignment="1">
      <alignment horizontal="center" vertical="top"/>
    </xf>
    <xf numFmtId="0" fontId="1" fillId="0" borderId="1" xfId="0" applyFont="1" applyFill="1" applyBorder="1" applyAlignment="1">
      <alignment horizontal="center" vertical="top"/>
    </xf>
    <xf numFmtId="0" fontId="0" fillId="0" borderId="1" xfId="0" applyFill="1" applyBorder="1" applyAlignment="1">
      <alignment horizontal="center" vertical="top"/>
    </xf>
    <xf numFmtId="0" fontId="0" fillId="0" borderId="0" xfId="0" applyFill="1" applyAlignment="1">
      <alignment horizontal="center" vertical="top"/>
    </xf>
    <xf numFmtId="2" fontId="4" fillId="0" borderId="1" xfId="0" applyNumberFormat="1" applyFont="1" applyFill="1" applyBorder="1" applyAlignment="1">
      <alignment horizontal="center" vertical="top"/>
    </xf>
    <xf numFmtId="0" fontId="4" fillId="0" borderId="0" xfId="0" applyFont="1" applyAlignment="1">
      <alignment vertical="center"/>
    </xf>
    <xf numFmtId="0" fontId="9" fillId="0" borderId="0" xfId="0" applyFont="1" applyFill="1" applyBorder="1" applyAlignment="1" applyProtection="1">
      <alignment horizontal="left" vertical="center" wrapText="1"/>
      <protection locked="0"/>
    </xf>
    <xf numFmtId="0" fontId="4" fillId="0" borderId="0" xfId="0" applyFont="1" applyAlignment="1" applyProtection="1">
      <alignment horizontal="justify" vertical="center"/>
      <protection locked="0"/>
    </xf>
    <xf numFmtId="0" fontId="0" fillId="0" borderId="5" xfId="0" applyFill="1" applyBorder="1" applyAlignment="1">
      <alignment horizontal="center" vertical="top" wrapText="1"/>
    </xf>
    <xf numFmtId="0" fontId="0" fillId="0" borderId="3" xfId="0" applyFill="1" applyBorder="1" applyAlignment="1">
      <alignment horizontal="center" vertical="top" wrapText="1"/>
    </xf>
    <xf numFmtId="0" fontId="4" fillId="0" borderId="0" xfId="0" applyFont="1" applyAlignment="1" applyProtection="1">
      <alignment horizontal="center"/>
      <protection locked="0"/>
    </xf>
    <xf numFmtId="0" fontId="4" fillId="0" borderId="0" xfId="0" applyFont="1" applyAlignment="1">
      <alignment horizontal="left" vertical="center" wrapText="1"/>
    </xf>
    <xf numFmtId="0" fontId="4" fillId="0" borderId="0" xfId="0" applyFont="1" applyFill="1" applyAlignment="1">
      <alignment horizontal="center"/>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4" xfId="0" applyFont="1" applyFill="1" applyBorder="1" applyAlignment="1">
      <alignment horizontal="right"/>
    </xf>
    <xf numFmtId="0" fontId="1" fillId="0" borderId="1"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1"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105"/>
  <sheetViews>
    <sheetView tabSelected="1" zoomScaleNormal="100" workbookViewId="0">
      <selection activeCell="I61" sqref="I61"/>
    </sheetView>
  </sheetViews>
  <sheetFormatPr defaultRowHeight="15" x14ac:dyDescent="0.25"/>
  <cols>
    <col min="1" max="1" width="5.28515625" style="6" customWidth="1"/>
    <col min="2" max="2" width="23.140625" style="4" customWidth="1"/>
    <col min="3" max="3" width="15" style="4" customWidth="1"/>
    <col min="4" max="4" width="39.5703125" style="4" customWidth="1"/>
    <col min="5" max="6" width="12.42578125" style="25" customWidth="1"/>
    <col min="7" max="7" width="19.5703125" style="6" customWidth="1"/>
    <col min="8" max="8" width="16.42578125" style="7" customWidth="1"/>
    <col min="9" max="9" width="18.7109375" style="7" customWidth="1"/>
    <col min="10" max="16384" width="9.140625" style="6"/>
  </cols>
  <sheetData>
    <row r="2" spans="1:16384" ht="15.75" x14ac:dyDescent="0.25">
      <c r="A2" s="34" t="s">
        <v>175</v>
      </c>
      <c r="B2" s="34"/>
      <c r="C2" s="34"/>
      <c r="D2" s="34"/>
      <c r="E2" s="34"/>
      <c r="F2" s="34"/>
      <c r="G2" s="34"/>
      <c r="H2" s="34"/>
      <c r="I2" s="34"/>
    </row>
    <row r="4" spans="1:16384" ht="32.25" customHeight="1" x14ac:dyDescent="0.25">
      <c r="A4" s="33" t="s">
        <v>169</v>
      </c>
      <c r="B4" s="33"/>
      <c r="C4" s="33"/>
      <c r="D4" s="33"/>
      <c r="E4" s="33"/>
      <c r="F4" s="33"/>
      <c r="G4" s="33"/>
      <c r="H4" s="33"/>
      <c r="I4" s="33"/>
    </row>
    <row r="5" spans="1:16384" ht="15.75" x14ac:dyDescent="0.25">
      <c r="A5" s="33" t="s">
        <v>148</v>
      </c>
      <c r="B5" s="33"/>
      <c r="C5" s="33"/>
      <c r="D5" s="33"/>
      <c r="E5" s="33"/>
      <c r="F5" s="33"/>
      <c r="G5" s="33"/>
      <c r="H5" s="33"/>
      <c r="I5" s="33"/>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c r="XCW5" s="27"/>
      <c r="XCX5" s="27"/>
      <c r="XCY5" s="27"/>
      <c r="XCZ5" s="27"/>
      <c r="XDA5" s="27"/>
      <c r="XDB5" s="27"/>
      <c r="XDC5" s="27"/>
      <c r="XDD5" s="27"/>
      <c r="XDE5" s="27"/>
      <c r="XDF5" s="27"/>
      <c r="XDG5" s="27"/>
      <c r="XDH5" s="27"/>
      <c r="XDI5" s="27"/>
      <c r="XDJ5" s="27"/>
      <c r="XDK5" s="27"/>
      <c r="XDL5" s="27"/>
      <c r="XDM5" s="27"/>
      <c r="XDN5" s="27"/>
      <c r="XDO5" s="27"/>
      <c r="XDP5" s="27"/>
      <c r="XDQ5" s="27"/>
      <c r="XDR5" s="27"/>
      <c r="XDS5" s="27"/>
      <c r="XDT5" s="27"/>
      <c r="XDU5" s="27"/>
      <c r="XDV5" s="27"/>
      <c r="XDW5" s="27"/>
      <c r="XDX5" s="27"/>
      <c r="XDY5" s="27"/>
      <c r="XDZ5" s="27"/>
      <c r="XEA5" s="27"/>
      <c r="XEB5" s="27"/>
      <c r="XEC5" s="27"/>
      <c r="XED5" s="27"/>
      <c r="XEE5" s="27"/>
      <c r="XEF5" s="27"/>
      <c r="XEG5" s="27"/>
      <c r="XEH5" s="27"/>
      <c r="XEI5" s="27"/>
      <c r="XEJ5" s="27"/>
      <c r="XEK5" s="27"/>
      <c r="XEL5" s="27"/>
      <c r="XEM5" s="27"/>
      <c r="XEN5" s="27"/>
      <c r="XEO5" s="27"/>
      <c r="XEP5" s="27"/>
      <c r="XEQ5" s="27"/>
      <c r="XER5" s="27"/>
      <c r="XES5" s="27"/>
      <c r="XET5" s="27"/>
      <c r="XEU5" s="27"/>
      <c r="XEV5" s="27"/>
      <c r="XEW5" s="27"/>
      <c r="XEX5" s="27"/>
      <c r="XEY5" s="27"/>
      <c r="XEZ5" s="27"/>
      <c r="XFA5" s="27"/>
      <c r="XFB5" s="27"/>
      <c r="XFC5" s="27"/>
      <c r="XFD5" s="27"/>
    </row>
    <row r="6" spans="1:16384" ht="15.75" x14ac:dyDescent="0.25">
      <c r="A6" s="33" t="s">
        <v>149</v>
      </c>
      <c r="B6" s="33"/>
      <c r="C6" s="33"/>
      <c r="D6" s="33"/>
      <c r="E6" s="33"/>
      <c r="F6" s="33"/>
      <c r="G6" s="33"/>
      <c r="H6" s="33"/>
      <c r="I6" s="33"/>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c r="XFA6" s="27"/>
      <c r="XFB6" s="27"/>
      <c r="XFC6" s="27"/>
      <c r="XFD6" s="27"/>
    </row>
    <row r="7" spans="1:16384" ht="15.75" x14ac:dyDescent="0.25">
      <c r="A7" s="33" t="s">
        <v>150</v>
      </c>
      <c r="B7" s="33"/>
      <c r="C7" s="33"/>
      <c r="D7" s="33"/>
      <c r="E7" s="33"/>
      <c r="F7" s="33"/>
      <c r="G7" s="33"/>
      <c r="H7" s="33"/>
      <c r="I7" s="33"/>
    </row>
    <row r="8" spans="1:16384" ht="15.75" x14ac:dyDescent="0.25">
      <c r="A8" s="33" t="s">
        <v>151</v>
      </c>
      <c r="B8" s="33"/>
      <c r="C8" s="33"/>
      <c r="D8" s="33"/>
      <c r="E8" s="33"/>
      <c r="F8" s="33"/>
      <c r="G8" s="33"/>
      <c r="H8" s="33"/>
      <c r="I8" s="33"/>
    </row>
    <row r="9" spans="1:16384" ht="15.75" x14ac:dyDescent="0.25">
      <c r="A9" s="33" t="s">
        <v>152</v>
      </c>
      <c r="B9" s="33"/>
      <c r="C9" s="33"/>
      <c r="D9" s="33"/>
      <c r="E9" s="33"/>
      <c r="F9" s="33"/>
      <c r="G9" s="33"/>
      <c r="H9" s="33"/>
      <c r="I9" s="33"/>
    </row>
    <row r="10" spans="1:16384" ht="15.75" x14ac:dyDescent="0.25">
      <c r="A10" s="33" t="s">
        <v>153</v>
      </c>
      <c r="B10" s="33"/>
      <c r="C10" s="33"/>
      <c r="D10" s="33"/>
      <c r="E10" s="33"/>
      <c r="F10" s="33"/>
      <c r="G10" s="33"/>
      <c r="H10" s="33"/>
      <c r="I10" s="33"/>
    </row>
    <row r="11" spans="1:16384" ht="15.75" x14ac:dyDescent="0.25">
      <c r="A11" s="33" t="s">
        <v>154</v>
      </c>
      <c r="B11" s="33"/>
      <c r="C11" s="33"/>
      <c r="D11" s="33"/>
      <c r="E11" s="33"/>
      <c r="F11" s="33"/>
      <c r="G11" s="33"/>
      <c r="H11" s="33"/>
      <c r="I11" s="33"/>
    </row>
    <row r="12" spans="1:16384" ht="15.75" x14ac:dyDescent="0.25">
      <c r="A12" s="33" t="s">
        <v>155</v>
      </c>
      <c r="B12" s="33"/>
      <c r="C12" s="33"/>
      <c r="D12" s="33"/>
      <c r="E12" s="33"/>
      <c r="F12" s="33"/>
      <c r="G12" s="33"/>
      <c r="H12" s="33"/>
      <c r="I12" s="33"/>
    </row>
    <row r="13" spans="1:16384" ht="15.75" x14ac:dyDescent="0.25">
      <c r="A13" s="33" t="s">
        <v>156</v>
      </c>
      <c r="B13" s="33"/>
      <c r="C13" s="33"/>
      <c r="D13" s="33"/>
      <c r="E13" s="33"/>
      <c r="F13" s="33"/>
      <c r="G13" s="33"/>
      <c r="H13" s="33"/>
      <c r="I13" s="33"/>
    </row>
    <row r="14" spans="1:16384" ht="15.75" x14ac:dyDescent="0.25">
      <c r="A14" s="33" t="s">
        <v>157</v>
      </c>
      <c r="B14" s="33"/>
      <c r="C14" s="33"/>
      <c r="D14" s="33"/>
      <c r="E14" s="33"/>
      <c r="F14" s="33"/>
      <c r="G14" s="33"/>
      <c r="H14" s="33"/>
      <c r="I14" s="33"/>
    </row>
    <row r="15" spans="1:16384" ht="15.75" x14ac:dyDescent="0.25">
      <c r="A15" s="33" t="s">
        <v>158</v>
      </c>
      <c r="B15" s="33"/>
      <c r="C15" s="33"/>
      <c r="D15" s="33"/>
      <c r="E15" s="33"/>
      <c r="F15" s="33"/>
      <c r="G15" s="33"/>
      <c r="H15" s="33"/>
      <c r="I15" s="33"/>
    </row>
    <row r="16" spans="1:16384" x14ac:dyDescent="0.25">
      <c r="A16" s="2"/>
      <c r="B16" s="3"/>
      <c r="C16" s="3"/>
      <c r="E16" s="5"/>
      <c r="F16" s="5"/>
    </row>
    <row r="17" spans="1:9" s="9" customFormat="1" ht="63" x14ac:dyDescent="0.25">
      <c r="A17" s="8" t="s">
        <v>0</v>
      </c>
      <c r="B17" s="8" t="s">
        <v>1</v>
      </c>
      <c r="C17" s="8" t="s">
        <v>2</v>
      </c>
      <c r="D17" s="8" t="s">
        <v>61</v>
      </c>
      <c r="E17" s="8" t="s">
        <v>3</v>
      </c>
      <c r="F17" s="8" t="s">
        <v>70</v>
      </c>
      <c r="G17" s="8" t="s">
        <v>54</v>
      </c>
      <c r="H17" s="8" t="s">
        <v>55</v>
      </c>
      <c r="I17" s="8" t="s">
        <v>56</v>
      </c>
    </row>
    <row r="18" spans="1:9" s="9" customFormat="1" ht="15.75" x14ac:dyDescent="0.25">
      <c r="A18" s="39" t="s">
        <v>4</v>
      </c>
      <c r="B18" s="40"/>
      <c r="C18" s="40"/>
      <c r="D18" s="40"/>
      <c r="E18" s="41"/>
      <c r="F18" s="10"/>
      <c r="G18" s="11"/>
      <c r="H18" s="12"/>
      <c r="I18" s="12"/>
    </row>
    <row r="19" spans="1:9" s="9" customFormat="1" ht="15.75" x14ac:dyDescent="0.25">
      <c r="A19" s="45" t="s">
        <v>60</v>
      </c>
      <c r="B19" s="45"/>
      <c r="C19" s="45"/>
      <c r="D19" s="45"/>
      <c r="E19" s="45"/>
      <c r="F19" s="10"/>
      <c r="G19" s="11"/>
      <c r="H19" s="12"/>
      <c r="I19" s="12"/>
    </row>
    <row r="20" spans="1:9" s="15" customFormat="1" ht="78.75" x14ac:dyDescent="0.25">
      <c r="A20" s="13">
        <v>1</v>
      </c>
      <c r="B20" s="1" t="s">
        <v>95</v>
      </c>
      <c r="C20" s="1" t="s">
        <v>14</v>
      </c>
      <c r="D20" s="1" t="s">
        <v>159</v>
      </c>
      <c r="E20" s="13">
        <v>150</v>
      </c>
      <c r="F20" s="13" t="s">
        <v>38</v>
      </c>
      <c r="G20" s="11"/>
      <c r="H20" s="14"/>
      <c r="I20" s="14">
        <f>ROUND(E20*H20,2)</f>
        <v>0</v>
      </c>
    </row>
    <row r="21" spans="1:9" s="15" customFormat="1" ht="78.75" x14ac:dyDescent="0.25">
      <c r="A21" s="13">
        <f>MAX(A20)+1</f>
        <v>2</v>
      </c>
      <c r="B21" s="1" t="s">
        <v>96</v>
      </c>
      <c r="C21" s="1" t="s">
        <v>14</v>
      </c>
      <c r="D21" s="1" t="s">
        <v>160</v>
      </c>
      <c r="E21" s="13">
        <v>100</v>
      </c>
      <c r="F21" s="13" t="s">
        <v>38</v>
      </c>
      <c r="G21" s="11"/>
      <c r="H21" s="14"/>
      <c r="I21" s="14">
        <f t="shared" ref="I21:I22" si="0">ROUND(E21*H21,2)</f>
        <v>0</v>
      </c>
    </row>
    <row r="22" spans="1:9" s="15" customFormat="1" ht="78.75" x14ac:dyDescent="0.25">
      <c r="A22" s="13">
        <f>MAX(A21)+1</f>
        <v>3</v>
      </c>
      <c r="B22" s="1" t="s">
        <v>97</v>
      </c>
      <c r="C22" s="1" t="s">
        <v>5</v>
      </c>
      <c r="D22" s="1" t="s">
        <v>161</v>
      </c>
      <c r="E22" s="13">
        <v>15</v>
      </c>
      <c r="F22" s="13" t="s">
        <v>38</v>
      </c>
      <c r="G22" s="11"/>
      <c r="H22" s="14"/>
      <c r="I22" s="14">
        <f t="shared" si="0"/>
        <v>0</v>
      </c>
    </row>
    <row r="23" spans="1:9" ht="15.75" x14ac:dyDescent="0.25">
      <c r="A23" s="35" t="s">
        <v>62</v>
      </c>
      <c r="B23" s="36"/>
      <c r="C23" s="36"/>
      <c r="D23" s="36"/>
      <c r="E23" s="36"/>
      <c r="F23" s="36"/>
      <c r="G23" s="36"/>
      <c r="H23" s="37"/>
      <c r="I23" s="14">
        <f>SUM(I20:I22)</f>
        <v>0</v>
      </c>
    </row>
    <row r="24" spans="1:9" ht="15.75" x14ac:dyDescent="0.25">
      <c r="A24" s="35" t="s">
        <v>57</v>
      </c>
      <c r="B24" s="36"/>
      <c r="C24" s="36"/>
      <c r="D24" s="36"/>
      <c r="E24" s="36"/>
      <c r="F24" s="36"/>
      <c r="G24" s="36"/>
      <c r="H24" s="37"/>
      <c r="I24" s="14">
        <f>I23*1.21</f>
        <v>0</v>
      </c>
    </row>
    <row r="25" spans="1:9" ht="15.75" x14ac:dyDescent="0.25">
      <c r="A25" s="35" t="s">
        <v>63</v>
      </c>
      <c r="B25" s="36"/>
      <c r="C25" s="36"/>
      <c r="D25" s="36"/>
      <c r="E25" s="36"/>
      <c r="F25" s="36"/>
      <c r="G25" s="36"/>
      <c r="H25" s="37"/>
      <c r="I25" s="14">
        <f>SUM(I23:I24)</f>
        <v>0</v>
      </c>
    </row>
    <row r="26" spans="1:9" s="15" customFormat="1" ht="15.75" x14ac:dyDescent="0.25">
      <c r="A26" s="39" t="s">
        <v>6</v>
      </c>
      <c r="B26" s="40"/>
      <c r="C26" s="40"/>
      <c r="D26" s="40"/>
      <c r="E26" s="41"/>
      <c r="F26" s="10"/>
      <c r="G26" s="11"/>
      <c r="H26" s="14"/>
      <c r="I26" s="14"/>
    </row>
    <row r="27" spans="1:9" s="15" customFormat="1" ht="15.75" x14ac:dyDescent="0.25">
      <c r="A27" s="45" t="s">
        <v>60</v>
      </c>
      <c r="B27" s="45"/>
      <c r="C27" s="45"/>
      <c r="D27" s="45"/>
      <c r="E27" s="45"/>
      <c r="F27" s="10"/>
      <c r="G27" s="11"/>
      <c r="H27" s="14"/>
      <c r="I27" s="14"/>
    </row>
    <row r="28" spans="1:9" ht="110.25" x14ac:dyDescent="0.25">
      <c r="A28" s="13">
        <f>MAX(A26)+1</f>
        <v>1</v>
      </c>
      <c r="B28" s="16" t="s">
        <v>7</v>
      </c>
      <c r="C28" s="1" t="s">
        <v>14</v>
      </c>
      <c r="D28" s="1" t="s">
        <v>162</v>
      </c>
      <c r="E28" s="13">
        <v>35</v>
      </c>
      <c r="F28" s="13" t="s">
        <v>38</v>
      </c>
      <c r="G28" s="17"/>
      <c r="H28" s="14"/>
      <c r="I28" s="14">
        <f t="shared" ref="I28:I44" si="1">ROUND(E28*H28,2)</f>
        <v>0</v>
      </c>
    </row>
    <row r="29" spans="1:9" ht="110.25" x14ac:dyDescent="0.25">
      <c r="A29" s="13">
        <f t="shared" ref="A29:A44" si="2">MAX(A28)+1</f>
        <v>2</v>
      </c>
      <c r="B29" s="16" t="s">
        <v>7</v>
      </c>
      <c r="C29" s="1" t="s">
        <v>14</v>
      </c>
      <c r="D29" s="1" t="s">
        <v>163</v>
      </c>
      <c r="E29" s="13">
        <v>35</v>
      </c>
      <c r="F29" s="13" t="s">
        <v>38</v>
      </c>
      <c r="G29" s="17"/>
      <c r="H29" s="14"/>
      <c r="I29" s="14">
        <f t="shared" si="1"/>
        <v>0</v>
      </c>
    </row>
    <row r="30" spans="1:9" ht="94.5" x14ac:dyDescent="0.25">
      <c r="A30" s="13">
        <f t="shared" si="2"/>
        <v>3</v>
      </c>
      <c r="B30" s="16" t="s">
        <v>8</v>
      </c>
      <c r="C30" s="16" t="s">
        <v>89</v>
      </c>
      <c r="D30" s="16" t="s">
        <v>164</v>
      </c>
      <c r="E30" s="13">
        <v>30</v>
      </c>
      <c r="F30" s="13" t="s">
        <v>37</v>
      </c>
      <c r="G30" s="17"/>
      <c r="H30" s="14"/>
      <c r="I30" s="14">
        <f t="shared" si="1"/>
        <v>0</v>
      </c>
    </row>
    <row r="31" spans="1:9" ht="94.5" x14ac:dyDescent="0.25">
      <c r="A31" s="13">
        <f t="shared" si="2"/>
        <v>4</v>
      </c>
      <c r="B31" s="16" t="s">
        <v>90</v>
      </c>
      <c r="C31" s="16" t="s">
        <v>91</v>
      </c>
      <c r="D31" s="16" t="s">
        <v>170</v>
      </c>
      <c r="E31" s="13">
        <v>15</v>
      </c>
      <c r="F31" s="13" t="s">
        <v>37</v>
      </c>
      <c r="G31" s="17"/>
      <c r="H31" s="14"/>
      <c r="I31" s="14">
        <f t="shared" si="1"/>
        <v>0</v>
      </c>
    </row>
    <row r="32" spans="1:9" ht="110.25" x14ac:dyDescent="0.25">
      <c r="A32" s="13">
        <f t="shared" si="2"/>
        <v>5</v>
      </c>
      <c r="B32" s="16" t="s">
        <v>16</v>
      </c>
      <c r="C32" s="16" t="s">
        <v>17</v>
      </c>
      <c r="D32" s="16" t="s">
        <v>165</v>
      </c>
      <c r="E32" s="13">
        <v>25</v>
      </c>
      <c r="F32" s="13" t="s">
        <v>38</v>
      </c>
      <c r="G32" s="17"/>
      <c r="H32" s="14"/>
      <c r="I32" s="14">
        <f t="shared" si="1"/>
        <v>0</v>
      </c>
    </row>
    <row r="33" spans="1:10" ht="110.25" x14ac:dyDescent="0.25">
      <c r="A33" s="13">
        <f t="shared" si="2"/>
        <v>6</v>
      </c>
      <c r="B33" s="16" t="s">
        <v>16</v>
      </c>
      <c r="C33" s="16" t="s">
        <v>17</v>
      </c>
      <c r="D33" s="16" t="s">
        <v>166</v>
      </c>
      <c r="E33" s="13">
        <v>25</v>
      </c>
      <c r="F33" s="13" t="s">
        <v>38</v>
      </c>
      <c r="G33" s="17"/>
      <c r="H33" s="14"/>
      <c r="I33" s="14">
        <f t="shared" si="1"/>
        <v>0</v>
      </c>
    </row>
    <row r="34" spans="1:10" ht="63" x14ac:dyDescent="0.25">
      <c r="A34" s="13">
        <f t="shared" si="2"/>
        <v>7</v>
      </c>
      <c r="B34" s="16" t="s">
        <v>18</v>
      </c>
      <c r="C34" s="16" t="s">
        <v>19</v>
      </c>
      <c r="D34" s="16" t="s">
        <v>171</v>
      </c>
      <c r="E34" s="13">
        <v>40</v>
      </c>
      <c r="F34" s="13" t="s">
        <v>38</v>
      </c>
      <c r="G34" s="17"/>
      <c r="H34" s="14"/>
      <c r="I34" s="14">
        <f t="shared" si="1"/>
        <v>0</v>
      </c>
    </row>
    <row r="35" spans="1:10" ht="47.25" x14ac:dyDescent="0.25">
      <c r="A35" s="13">
        <f t="shared" si="2"/>
        <v>8</v>
      </c>
      <c r="B35" s="16" t="s">
        <v>99</v>
      </c>
      <c r="C35" s="16" t="s">
        <v>143</v>
      </c>
      <c r="D35" s="16" t="s">
        <v>144</v>
      </c>
      <c r="E35" s="18">
        <v>30</v>
      </c>
      <c r="F35" s="18" t="s">
        <v>38</v>
      </c>
      <c r="G35" s="19"/>
      <c r="H35" s="14"/>
      <c r="I35" s="14">
        <f t="shared" si="1"/>
        <v>0</v>
      </c>
    </row>
    <row r="36" spans="1:10" ht="63" x14ac:dyDescent="0.25">
      <c r="A36" s="13">
        <f t="shared" si="2"/>
        <v>9</v>
      </c>
      <c r="B36" s="16" t="s">
        <v>145</v>
      </c>
      <c r="C36" s="16" t="s">
        <v>92</v>
      </c>
      <c r="D36" s="16" t="s">
        <v>146</v>
      </c>
      <c r="E36" s="18">
        <v>30</v>
      </c>
      <c r="F36" s="18" t="s">
        <v>38</v>
      </c>
      <c r="G36" s="17"/>
      <c r="H36" s="14"/>
      <c r="I36" s="14">
        <f t="shared" si="1"/>
        <v>0</v>
      </c>
    </row>
    <row r="37" spans="1:10" ht="63" x14ac:dyDescent="0.25">
      <c r="A37" s="13">
        <f t="shared" si="2"/>
        <v>10</v>
      </c>
      <c r="B37" s="16" t="s">
        <v>20</v>
      </c>
      <c r="C37" s="16" t="s">
        <v>87</v>
      </c>
      <c r="D37" s="16" t="s">
        <v>50</v>
      </c>
      <c r="E37" s="13">
        <v>250</v>
      </c>
      <c r="F37" s="13" t="s">
        <v>38</v>
      </c>
      <c r="G37" s="17"/>
      <c r="H37" s="14"/>
      <c r="I37" s="14">
        <f t="shared" si="1"/>
        <v>0</v>
      </c>
      <c r="J37" s="15"/>
    </row>
    <row r="38" spans="1:10" ht="63" x14ac:dyDescent="0.25">
      <c r="A38" s="13">
        <f t="shared" si="2"/>
        <v>11</v>
      </c>
      <c r="B38" s="16" t="s">
        <v>20</v>
      </c>
      <c r="C38" s="16" t="s">
        <v>87</v>
      </c>
      <c r="D38" s="16" t="s">
        <v>51</v>
      </c>
      <c r="E38" s="13">
        <v>250</v>
      </c>
      <c r="F38" s="13" t="s">
        <v>38</v>
      </c>
      <c r="G38" s="17"/>
      <c r="H38" s="14"/>
      <c r="I38" s="14">
        <f t="shared" si="1"/>
        <v>0</v>
      </c>
      <c r="J38" s="15"/>
    </row>
    <row r="39" spans="1:10" ht="63" x14ac:dyDescent="0.25">
      <c r="A39" s="13">
        <f t="shared" si="2"/>
        <v>12</v>
      </c>
      <c r="B39" s="16" t="s">
        <v>10</v>
      </c>
      <c r="C39" s="16" t="s">
        <v>21</v>
      </c>
      <c r="D39" s="16" t="s">
        <v>52</v>
      </c>
      <c r="E39" s="13">
        <v>100</v>
      </c>
      <c r="F39" s="13" t="s">
        <v>38</v>
      </c>
      <c r="G39" s="17"/>
      <c r="H39" s="14"/>
      <c r="I39" s="14">
        <f t="shared" si="1"/>
        <v>0</v>
      </c>
    </row>
    <row r="40" spans="1:10" ht="31.5" x14ac:dyDescent="0.25">
      <c r="A40" s="13">
        <f t="shared" si="2"/>
        <v>13</v>
      </c>
      <c r="B40" s="16" t="s">
        <v>11</v>
      </c>
      <c r="C40" s="16" t="s">
        <v>12</v>
      </c>
      <c r="D40" s="16" t="s">
        <v>22</v>
      </c>
      <c r="E40" s="13">
        <v>10</v>
      </c>
      <c r="F40" s="13" t="s">
        <v>38</v>
      </c>
      <c r="G40" s="17"/>
      <c r="H40" s="14"/>
      <c r="I40" s="14">
        <f t="shared" si="1"/>
        <v>0</v>
      </c>
    </row>
    <row r="41" spans="1:10" ht="63" x14ac:dyDescent="0.25">
      <c r="A41" s="13">
        <f t="shared" si="2"/>
        <v>14</v>
      </c>
      <c r="B41" s="16" t="s">
        <v>23</v>
      </c>
      <c r="C41" s="16" t="s">
        <v>24</v>
      </c>
      <c r="D41" s="16" t="s">
        <v>25</v>
      </c>
      <c r="E41" s="13">
        <v>20</v>
      </c>
      <c r="F41" s="13" t="s">
        <v>38</v>
      </c>
      <c r="G41" s="17"/>
      <c r="H41" s="14"/>
      <c r="I41" s="14">
        <f t="shared" si="1"/>
        <v>0</v>
      </c>
    </row>
    <row r="42" spans="1:10" ht="63" x14ac:dyDescent="0.25">
      <c r="A42" s="13">
        <f t="shared" si="2"/>
        <v>15</v>
      </c>
      <c r="B42" s="16" t="s">
        <v>23</v>
      </c>
      <c r="C42" s="16" t="s">
        <v>24</v>
      </c>
      <c r="D42" s="16" t="s">
        <v>26</v>
      </c>
      <c r="E42" s="13">
        <v>20</v>
      </c>
      <c r="F42" s="13" t="s">
        <v>38</v>
      </c>
      <c r="G42" s="17"/>
      <c r="H42" s="14"/>
      <c r="I42" s="14">
        <f t="shared" si="1"/>
        <v>0</v>
      </c>
    </row>
    <row r="43" spans="1:10" ht="31.5" x14ac:dyDescent="0.25">
      <c r="A43" s="13">
        <f t="shared" si="2"/>
        <v>16</v>
      </c>
      <c r="B43" s="16" t="s">
        <v>13</v>
      </c>
      <c r="C43" s="16" t="s">
        <v>27</v>
      </c>
      <c r="D43" s="16" t="s">
        <v>28</v>
      </c>
      <c r="E43" s="13">
        <v>7</v>
      </c>
      <c r="F43" s="13" t="s">
        <v>38</v>
      </c>
      <c r="G43" s="17"/>
      <c r="H43" s="14"/>
      <c r="I43" s="14">
        <f t="shared" si="1"/>
        <v>0</v>
      </c>
    </row>
    <row r="44" spans="1:10" ht="31.5" x14ac:dyDescent="0.25">
      <c r="A44" s="13">
        <f t="shared" si="2"/>
        <v>17</v>
      </c>
      <c r="B44" s="16" t="s">
        <v>13</v>
      </c>
      <c r="C44" s="16" t="s">
        <v>27</v>
      </c>
      <c r="D44" s="16" t="s">
        <v>93</v>
      </c>
      <c r="E44" s="13">
        <v>8</v>
      </c>
      <c r="F44" s="13" t="s">
        <v>38</v>
      </c>
      <c r="G44" s="17"/>
      <c r="H44" s="14"/>
      <c r="I44" s="14">
        <f t="shared" si="1"/>
        <v>0</v>
      </c>
    </row>
    <row r="45" spans="1:10" ht="15.75" x14ac:dyDescent="0.25">
      <c r="A45" s="35" t="s">
        <v>62</v>
      </c>
      <c r="B45" s="36"/>
      <c r="C45" s="36"/>
      <c r="D45" s="36"/>
      <c r="E45" s="36"/>
      <c r="F45" s="36"/>
      <c r="G45" s="36"/>
      <c r="H45" s="37"/>
      <c r="I45" s="14">
        <f>SUM(I28:I44)</f>
        <v>0</v>
      </c>
    </row>
    <row r="46" spans="1:10" ht="15.75" x14ac:dyDescent="0.25">
      <c r="A46" s="35" t="s">
        <v>57</v>
      </c>
      <c r="B46" s="36"/>
      <c r="C46" s="36"/>
      <c r="D46" s="36"/>
      <c r="E46" s="36"/>
      <c r="F46" s="36"/>
      <c r="G46" s="36"/>
      <c r="H46" s="37"/>
      <c r="I46" s="14">
        <f>I45*1.21</f>
        <v>0</v>
      </c>
    </row>
    <row r="47" spans="1:10" ht="15.75" x14ac:dyDescent="0.25">
      <c r="A47" s="35" t="s">
        <v>63</v>
      </c>
      <c r="B47" s="36"/>
      <c r="C47" s="36"/>
      <c r="D47" s="36"/>
      <c r="E47" s="36"/>
      <c r="F47" s="36"/>
      <c r="G47" s="36"/>
      <c r="H47" s="37"/>
      <c r="I47" s="14">
        <f>SUM(I45:I46)</f>
        <v>0</v>
      </c>
    </row>
    <row r="48" spans="1:10" ht="15.75" x14ac:dyDescent="0.25">
      <c r="A48" s="39" t="s">
        <v>29</v>
      </c>
      <c r="B48" s="40"/>
      <c r="C48" s="40"/>
      <c r="D48" s="40"/>
      <c r="E48" s="41"/>
      <c r="F48" s="10"/>
      <c r="G48" s="17"/>
      <c r="H48" s="14"/>
      <c r="I48" s="14"/>
    </row>
    <row r="49" spans="1:13" ht="15.75" x14ac:dyDescent="0.25">
      <c r="A49" s="45" t="s">
        <v>60</v>
      </c>
      <c r="B49" s="45"/>
      <c r="C49" s="45"/>
      <c r="D49" s="45"/>
      <c r="E49" s="45"/>
      <c r="F49" s="10"/>
      <c r="G49" s="17"/>
      <c r="H49" s="14"/>
      <c r="I49" s="14"/>
    </row>
    <row r="50" spans="1:13" ht="63" x14ac:dyDescent="0.25">
      <c r="A50" s="13">
        <v>1</v>
      </c>
      <c r="B50" s="1" t="s">
        <v>99</v>
      </c>
      <c r="C50" s="1" t="s">
        <v>30</v>
      </c>
      <c r="D50" s="1" t="s">
        <v>98</v>
      </c>
      <c r="E50" s="13">
        <v>40</v>
      </c>
      <c r="F50" s="13" t="s">
        <v>38</v>
      </c>
      <c r="G50" s="17"/>
      <c r="H50" s="14"/>
      <c r="I50" s="14">
        <f t="shared" ref="I50:I55" si="3">ROUND(E50*H50,2)</f>
        <v>0</v>
      </c>
    </row>
    <row r="51" spans="1:13" ht="78.75" x14ac:dyDescent="0.25">
      <c r="A51" s="13">
        <f>MAX(A50)+1</f>
        <v>2</v>
      </c>
      <c r="B51" s="1" t="s">
        <v>31</v>
      </c>
      <c r="C51" s="1" t="s">
        <v>32</v>
      </c>
      <c r="D51" s="1" t="s">
        <v>172</v>
      </c>
      <c r="E51" s="13">
        <v>6</v>
      </c>
      <c r="F51" s="13" t="s">
        <v>38</v>
      </c>
      <c r="G51" s="17"/>
      <c r="H51" s="14"/>
      <c r="I51" s="14">
        <f t="shared" si="3"/>
        <v>0</v>
      </c>
      <c r="J51" s="20"/>
      <c r="K51" s="20"/>
      <c r="L51" s="20"/>
      <c r="M51" s="20"/>
    </row>
    <row r="52" spans="1:13" ht="47.25" x14ac:dyDescent="0.25">
      <c r="A52" s="13">
        <f t="shared" ref="A52:A55" si="4">MAX(A51)+1</f>
        <v>3</v>
      </c>
      <c r="B52" s="16" t="s">
        <v>9</v>
      </c>
      <c r="C52" s="16" t="s">
        <v>92</v>
      </c>
      <c r="D52" s="16" t="s">
        <v>33</v>
      </c>
      <c r="E52" s="18">
        <v>30</v>
      </c>
      <c r="F52" s="18" t="s">
        <v>38</v>
      </c>
      <c r="G52" s="17"/>
      <c r="H52" s="14"/>
      <c r="I52" s="14">
        <f t="shared" si="3"/>
        <v>0</v>
      </c>
      <c r="J52" s="20"/>
      <c r="K52" s="20"/>
      <c r="L52" s="20"/>
      <c r="M52" s="20"/>
    </row>
    <row r="53" spans="1:13" ht="63" x14ac:dyDescent="0.25">
      <c r="A53" s="13">
        <f t="shared" si="4"/>
        <v>4</v>
      </c>
      <c r="B53" s="16" t="s">
        <v>101</v>
      </c>
      <c r="C53" s="16" t="s">
        <v>87</v>
      </c>
      <c r="D53" s="16" t="s">
        <v>100</v>
      </c>
      <c r="E53" s="13">
        <v>60</v>
      </c>
      <c r="F53" s="13" t="s">
        <v>38</v>
      </c>
      <c r="G53" s="17"/>
      <c r="H53" s="14"/>
      <c r="I53" s="14">
        <f t="shared" si="3"/>
        <v>0</v>
      </c>
      <c r="J53" s="20"/>
      <c r="K53" s="20"/>
      <c r="L53" s="20"/>
      <c r="M53" s="20"/>
    </row>
    <row r="54" spans="1:13" ht="78.75" x14ac:dyDescent="0.25">
      <c r="A54" s="13">
        <f t="shared" si="4"/>
        <v>5</v>
      </c>
      <c r="B54" s="16" t="s">
        <v>7</v>
      </c>
      <c r="C54" s="1" t="s">
        <v>14</v>
      </c>
      <c r="D54" s="1" t="s">
        <v>167</v>
      </c>
      <c r="E54" s="13">
        <v>40</v>
      </c>
      <c r="F54" s="13" t="s">
        <v>38</v>
      </c>
      <c r="G54" s="17"/>
      <c r="H54" s="14"/>
      <c r="I54" s="14">
        <f t="shared" si="3"/>
        <v>0</v>
      </c>
      <c r="J54" s="20"/>
      <c r="K54" s="20"/>
      <c r="L54" s="20"/>
      <c r="M54" s="20"/>
    </row>
    <row r="55" spans="1:13" ht="78.75" x14ac:dyDescent="0.25">
      <c r="A55" s="13">
        <f t="shared" si="4"/>
        <v>6</v>
      </c>
      <c r="B55" s="16" t="s">
        <v>7</v>
      </c>
      <c r="C55" s="1" t="s">
        <v>14</v>
      </c>
      <c r="D55" s="1" t="s">
        <v>168</v>
      </c>
      <c r="E55" s="13">
        <v>40</v>
      </c>
      <c r="F55" s="13" t="s">
        <v>38</v>
      </c>
      <c r="G55" s="17"/>
      <c r="H55" s="14"/>
      <c r="I55" s="14">
        <f t="shared" si="3"/>
        <v>0</v>
      </c>
    </row>
    <row r="56" spans="1:13" ht="15.75" x14ac:dyDescent="0.25">
      <c r="A56" s="35" t="s">
        <v>64</v>
      </c>
      <c r="B56" s="36"/>
      <c r="C56" s="36"/>
      <c r="D56" s="36"/>
      <c r="E56" s="36"/>
      <c r="F56" s="36"/>
      <c r="G56" s="36"/>
      <c r="H56" s="37"/>
      <c r="I56" s="14">
        <f>SUM(I50:I55)</f>
        <v>0</v>
      </c>
    </row>
    <row r="57" spans="1:13" ht="15.75" x14ac:dyDescent="0.25">
      <c r="A57" s="35" t="s">
        <v>57</v>
      </c>
      <c r="B57" s="36"/>
      <c r="C57" s="36"/>
      <c r="D57" s="36"/>
      <c r="E57" s="36"/>
      <c r="F57" s="36"/>
      <c r="G57" s="36"/>
      <c r="H57" s="37"/>
      <c r="I57" s="14">
        <f>I56*1.21</f>
        <v>0</v>
      </c>
    </row>
    <row r="58" spans="1:13" ht="15.75" x14ac:dyDescent="0.25">
      <c r="A58" s="35" t="s">
        <v>65</v>
      </c>
      <c r="B58" s="36"/>
      <c r="C58" s="36"/>
      <c r="D58" s="36"/>
      <c r="E58" s="36"/>
      <c r="F58" s="36"/>
      <c r="G58" s="36"/>
      <c r="H58" s="37"/>
      <c r="I58" s="14">
        <f>SUM(I56:I57)</f>
        <v>0</v>
      </c>
    </row>
    <row r="59" spans="1:13" ht="15.75" x14ac:dyDescent="0.25">
      <c r="A59" s="42" t="s">
        <v>34</v>
      </c>
      <c r="B59" s="43"/>
      <c r="C59" s="43"/>
      <c r="D59" s="43"/>
      <c r="E59" s="44"/>
      <c r="F59" s="21"/>
      <c r="G59" s="17"/>
      <c r="H59" s="14"/>
      <c r="I59" s="14"/>
    </row>
    <row r="60" spans="1:13" ht="15.75" x14ac:dyDescent="0.25">
      <c r="A60" s="42" t="s">
        <v>58</v>
      </c>
      <c r="B60" s="43"/>
      <c r="C60" s="43"/>
      <c r="D60" s="43"/>
      <c r="E60" s="44"/>
      <c r="F60" s="21"/>
      <c r="G60" s="17"/>
      <c r="H60" s="14"/>
      <c r="I60" s="14"/>
    </row>
    <row r="61" spans="1:13" ht="113.25" x14ac:dyDescent="0.25">
      <c r="A61" s="13">
        <v>1</v>
      </c>
      <c r="B61" s="1" t="s">
        <v>35</v>
      </c>
      <c r="C61" s="1" t="s">
        <v>36</v>
      </c>
      <c r="D61" s="1" t="s">
        <v>147</v>
      </c>
      <c r="E61" s="26">
        <v>3.4</v>
      </c>
      <c r="F61" s="18" t="s">
        <v>181</v>
      </c>
      <c r="G61" s="17"/>
      <c r="H61" s="14"/>
      <c r="I61" s="14">
        <f>ROUND(E61*H61,2)</f>
        <v>0</v>
      </c>
    </row>
    <row r="62" spans="1:13" ht="63" x14ac:dyDescent="0.25">
      <c r="A62" s="13">
        <f>MAX(A61)+1</f>
        <v>2</v>
      </c>
      <c r="B62" s="1" t="s">
        <v>102</v>
      </c>
      <c r="C62" s="1" t="s">
        <v>43</v>
      </c>
      <c r="D62" s="1" t="s">
        <v>103</v>
      </c>
      <c r="E62" s="13">
        <v>59</v>
      </c>
      <c r="F62" s="22" t="s">
        <v>37</v>
      </c>
      <c r="G62" s="17"/>
      <c r="H62" s="14"/>
      <c r="I62" s="14">
        <f>ROUND(E62*H62,2)</f>
        <v>0</v>
      </c>
    </row>
    <row r="63" spans="1:13" ht="15.75" x14ac:dyDescent="0.25">
      <c r="A63" s="45" t="s">
        <v>59</v>
      </c>
      <c r="B63" s="45"/>
      <c r="C63" s="45"/>
      <c r="D63" s="45"/>
      <c r="E63" s="45"/>
      <c r="F63" s="23"/>
      <c r="G63" s="17"/>
      <c r="H63" s="14"/>
      <c r="I63" s="14"/>
    </row>
    <row r="64" spans="1:13" ht="78.75" x14ac:dyDescent="0.25">
      <c r="A64" s="13">
        <f>MAX(A62)+1</f>
        <v>3</v>
      </c>
      <c r="B64" s="1" t="s">
        <v>104</v>
      </c>
      <c r="C64" s="1" t="s">
        <v>72</v>
      </c>
      <c r="D64" s="1" t="s">
        <v>173</v>
      </c>
      <c r="E64" s="13">
        <v>100</v>
      </c>
      <c r="F64" s="24" t="s">
        <v>38</v>
      </c>
      <c r="G64" s="17"/>
      <c r="H64" s="14"/>
      <c r="I64" s="14">
        <f t="shared" ref="I64:I65" si="5">ROUND(E64*H64,2)</f>
        <v>0</v>
      </c>
    </row>
    <row r="65" spans="1:9" ht="78.75" x14ac:dyDescent="0.25">
      <c r="A65" s="13">
        <f t="shared" ref="A65:A92" si="6">MAX(A64)+1</f>
        <v>4</v>
      </c>
      <c r="B65" s="1" t="s">
        <v>106</v>
      </c>
      <c r="C65" s="1" t="s">
        <v>73</v>
      </c>
      <c r="D65" s="1" t="s">
        <v>105</v>
      </c>
      <c r="E65" s="13">
        <v>100</v>
      </c>
      <c r="F65" s="24" t="s">
        <v>38</v>
      </c>
      <c r="G65" s="17"/>
      <c r="H65" s="14"/>
      <c r="I65" s="14">
        <f t="shared" si="5"/>
        <v>0</v>
      </c>
    </row>
    <row r="66" spans="1:9" ht="78.75" x14ac:dyDescent="0.25">
      <c r="A66" s="13">
        <f t="shared" si="6"/>
        <v>5</v>
      </c>
      <c r="B66" s="1" t="s">
        <v>108</v>
      </c>
      <c r="C66" s="1" t="s">
        <v>72</v>
      </c>
      <c r="D66" s="1" t="s">
        <v>107</v>
      </c>
      <c r="E66" s="13">
        <v>200</v>
      </c>
      <c r="F66" s="24" t="s">
        <v>38</v>
      </c>
      <c r="G66" s="17"/>
      <c r="H66" s="14"/>
      <c r="I66" s="14">
        <f>ROUND(E66*H66,2)</f>
        <v>0</v>
      </c>
    </row>
    <row r="67" spans="1:9" ht="15.75" x14ac:dyDescent="0.25">
      <c r="A67" s="45" t="s">
        <v>60</v>
      </c>
      <c r="B67" s="45"/>
      <c r="C67" s="45"/>
      <c r="D67" s="45"/>
      <c r="E67" s="45"/>
      <c r="F67" s="24"/>
      <c r="G67" s="17"/>
      <c r="H67" s="14"/>
      <c r="I67" s="14"/>
    </row>
    <row r="68" spans="1:9" ht="94.5" x14ac:dyDescent="0.25">
      <c r="A68" s="13">
        <f>MAX(A66)+1</f>
        <v>6</v>
      </c>
      <c r="B68" s="1" t="s">
        <v>7</v>
      </c>
      <c r="C68" s="1" t="s">
        <v>74</v>
      </c>
      <c r="D68" s="1" t="s">
        <v>174</v>
      </c>
      <c r="E68" s="13">
        <v>1410</v>
      </c>
      <c r="F68" s="24" t="s">
        <v>38</v>
      </c>
      <c r="G68" s="17"/>
      <c r="H68" s="14"/>
      <c r="I68" s="14">
        <f t="shared" ref="I68:I92" si="7">ROUND(E68*H68,2)</f>
        <v>0</v>
      </c>
    </row>
    <row r="69" spans="1:9" ht="63" x14ac:dyDescent="0.25">
      <c r="A69" s="13">
        <f t="shared" si="6"/>
        <v>7</v>
      </c>
      <c r="B69" s="1" t="s">
        <v>40</v>
      </c>
      <c r="C69" s="1" t="s">
        <v>75</v>
      </c>
      <c r="D69" s="1" t="s">
        <v>44</v>
      </c>
      <c r="E69" s="13">
        <v>225</v>
      </c>
      <c r="F69" s="24" t="s">
        <v>38</v>
      </c>
      <c r="G69" s="17"/>
      <c r="H69" s="14"/>
      <c r="I69" s="14">
        <f t="shared" si="7"/>
        <v>0</v>
      </c>
    </row>
    <row r="70" spans="1:9" ht="78.75" x14ac:dyDescent="0.25">
      <c r="A70" s="13">
        <f t="shared" si="6"/>
        <v>8</v>
      </c>
      <c r="B70" s="1" t="s">
        <v>110</v>
      </c>
      <c r="C70" s="1" t="s">
        <v>45</v>
      </c>
      <c r="D70" s="1" t="s">
        <v>109</v>
      </c>
      <c r="E70" s="13">
        <v>470</v>
      </c>
      <c r="F70" s="24" t="s">
        <v>38</v>
      </c>
      <c r="G70" s="17"/>
      <c r="H70" s="14"/>
      <c r="I70" s="14">
        <f t="shared" si="7"/>
        <v>0</v>
      </c>
    </row>
    <row r="71" spans="1:9" ht="78.75" x14ac:dyDescent="0.25">
      <c r="A71" s="13">
        <f t="shared" si="6"/>
        <v>9</v>
      </c>
      <c r="B71" s="1" t="s">
        <v>112</v>
      </c>
      <c r="C71" s="1" t="s">
        <v>76</v>
      </c>
      <c r="D71" s="1" t="s">
        <v>111</v>
      </c>
      <c r="E71" s="13">
        <v>1410</v>
      </c>
      <c r="F71" s="24" t="s">
        <v>38</v>
      </c>
      <c r="G71" s="17"/>
      <c r="H71" s="14"/>
      <c r="I71" s="14">
        <f t="shared" si="7"/>
        <v>0</v>
      </c>
    </row>
    <row r="72" spans="1:9" ht="47.25" x14ac:dyDescent="0.25">
      <c r="A72" s="13">
        <f>MAX(A71)+1</f>
        <v>10</v>
      </c>
      <c r="B72" s="1" t="s">
        <v>114</v>
      </c>
      <c r="C72" s="1" t="s">
        <v>77</v>
      </c>
      <c r="D72" s="1" t="s">
        <v>113</v>
      </c>
      <c r="E72" s="13">
        <v>30</v>
      </c>
      <c r="F72" s="22" t="s">
        <v>39</v>
      </c>
      <c r="G72" s="17"/>
      <c r="H72" s="14"/>
      <c r="I72" s="14">
        <f t="shared" si="7"/>
        <v>0</v>
      </c>
    </row>
    <row r="73" spans="1:9" ht="78.75" x14ac:dyDescent="0.25">
      <c r="A73" s="13">
        <f t="shared" si="6"/>
        <v>11</v>
      </c>
      <c r="B73" s="1" t="s">
        <v>116</v>
      </c>
      <c r="C73" s="1" t="s">
        <v>14</v>
      </c>
      <c r="D73" s="1" t="s">
        <v>115</v>
      </c>
      <c r="E73" s="13">
        <v>80</v>
      </c>
      <c r="F73" s="24" t="s">
        <v>38</v>
      </c>
      <c r="G73" s="17"/>
      <c r="H73" s="14"/>
      <c r="I73" s="14">
        <f t="shared" si="7"/>
        <v>0</v>
      </c>
    </row>
    <row r="74" spans="1:9" ht="63" x14ac:dyDescent="0.25">
      <c r="A74" s="13">
        <f t="shared" si="6"/>
        <v>12</v>
      </c>
      <c r="B74" s="1" t="s">
        <v>118</v>
      </c>
      <c r="C74" s="1" t="s">
        <v>46</v>
      </c>
      <c r="D74" s="1" t="s">
        <v>117</v>
      </c>
      <c r="E74" s="13">
        <v>150</v>
      </c>
      <c r="F74" s="24" t="s">
        <v>38</v>
      </c>
      <c r="G74" s="17"/>
      <c r="H74" s="14"/>
      <c r="I74" s="14">
        <f t="shared" si="7"/>
        <v>0</v>
      </c>
    </row>
    <row r="75" spans="1:9" ht="78.75" x14ac:dyDescent="0.25">
      <c r="A75" s="13">
        <f t="shared" si="6"/>
        <v>13</v>
      </c>
      <c r="B75" s="1" t="s">
        <v>120</v>
      </c>
      <c r="C75" s="1" t="s">
        <v>78</v>
      </c>
      <c r="D75" s="1" t="s">
        <v>119</v>
      </c>
      <c r="E75" s="13">
        <v>80</v>
      </c>
      <c r="F75" s="24" t="s">
        <v>38</v>
      </c>
      <c r="G75" s="17"/>
      <c r="H75" s="14"/>
      <c r="I75" s="14">
        <f t="shared" si="7"/>
        <v>0</v>
      </c>
    </row>
    <row r="76" spans="1:9" ht="78.75" x14ac:dyDescent="0.25">
      <c r="A76" s="13">
        <f t="shared" si="6"/>
        <v>14</v>
      </c>
      <c r="B76" s="1" t="s">
        <v>31</v>
      </c>
      <c r="C76" s="1" t="s">
        <v>32</v>
      </c>
      <c r="D76" s="1" t="s">
        <v>172</v>
      </c>
      <c r="E76" s="13">
        <v>55</v>
      </c>
      <c r="F76" s="24" t="s">
        <v>38</v>
      </c>
      <c r="G76" s="17"/>
      <c r="H76" s="14"/>
      <c r="I76" s="14">
        <f t="shared" si="7"/>
        <v>0</v>
      </c>
    </row>
    <row r="77" spans="1:9" ht="47.25" x14ac:dyDescent="0.25">
      <c r="A77" s="13">
        <f t="shared" si="6"/>
        <v>15</v>
      </c>
      <c r="B77" s="1" t="s">
        <v>122</v>
      </c>
      <c r="C77" s="1" t="s">
        <v>17</v>
      </c>
      <c r="D77" s="1" t="s">
        <v>121</v>
      </c>
      <c r="E77" s="13">
        <v>3</v>
      </c>
      <c r="F77" s="24" t="s">
        <v>38</v>
      </c>
      <c r="G77" s="17"/>
      <c r="H77" s="14"/>
      <c r="I77" s="14">
        <f t="shared" si="7"/>
        <v>0</v>
      </c>
    </row>
    <row r="78" spans="1:9" ht="47.25" x14ac:dyDescent="0.25">
      <c r="A78" s="13">
        <f t="shared" si="6"/>
        <v>16</v>
      </c>
      <c r="B78" s="1" t="s">
        <v>124</v>
      </c>
      <c r="C78" s="1" t="s">
        <v>79</v>
      </c>
      <c r="D78" s="1" t="s">
        <v>123</v>
      </c>
      <c r="E78" s="13">
        <v>10</v>
      </c>
      <c r="F78" s="24" t="s">
        <v>38</v>
      </c>
      <c r="G78" s="17"/>
      <c r="H78" s="14"/>
      <c r="I78" s="14">
        <f t="shared" si="7"/>
        <v>0</v>
      </c>
    </row>
    <row r="79" spans="1:9" ht="62.25" customHeight="1" x14ac:dyDescent="0.25">
      <c r="A79" s="13">
        <f t="shared" si="6"/>
        <v>17</v>
      </c>
      <c r="B79" s="1" t="s">
        <v>41</v>
      </c>
      <c r="C79" s="1" t="s">
        <v>80</v>
      </c>
      <c r="D79" s="1" t="s">
        <v>47</v>
      </c>
      <c r="E79" s="13">
        <v>5</v>
      </c>
      <c r="F79" s="24" t="s">
        <v>38</v>
      </c>
      <c r="G79" s="17"/>
      <c r="H79" s="14"/>
      <c r="I79" s="14">
        <f t="shared" si="7"/>
        <v>0</v>
      </c>
    </row>
    <row r="80" spans="1:9" ht="47.25" x14ac:dyDescent="0.25">
      <c r="A80" s="13">
        <f t="shared" si="6"/>
        <v>18</v>
      </c>
      <c r="B80" s="1" t="s">
        <v>42</v>
      </c>
      <c r="C80" s="1" t="s">
        <v>81</v>
      </c>
      <c r="D80" s="1" t="s">
        <v>53</v>
      </c>
      <c r="E80" s="13">
        <v>23</v>
      </c>
      <c r="F80" s="22" t="s">
        <v>37</v>
      </c>
      <c r="G80" s="17"/>
      <c r="H80" s="14"/>
      <c r="I80" s="14">
        <f t="shared" si="7"/>
        <v>0</v>
      </c>
    </row>
    <row r="81" spans="1:9" ht="94.5" x14ac:dyDescent="0.25">
      <c r="A81" s="13">
        <f t="shared" si="6"/>
        <v>19</v>
      </c>
      <c r="B81" s="1" t="s">
        <v>126</v>
      </c>
      <c r="C81" s="1" t="s">
        <v>82</v>
      </c>
      <c r="D81" s="1" t="s">
        <v>125</v>
      </c>
      <c r="E81" s="13">
        <v>5</v>
      </c>
      <c r="F81" s="22" t="s">
        <v>37</v>
      </c>
      <c r="G81" s="17"/>
      <c r="H81" s="14"/>
      <c r="I81" s="14">
        <f t="shared" si="7"/>
        <v>0</v>
      </c>
    </row>
    <row r="82" spans="1:9" ht="94.5" x14ac:dyDescent="0.25">
      <c r="A82" s="13">
        <f t="shared" si="6"/>
        <v>20</v>
      </c>
      <c r="B82" s="1" t="s">
        <v>128</v>
      </c>
      <c r="C82" s="1" t="s">
        <v>82</v>
      </c>
      <c r="D82" s="1" t="s">
        <v>127</v>
      </c>
      <c r="E82" s="13">
        <v>5</v>
      </c>
      <c r="F82" s="22" t="s">
        <v>37</v>
      </c>
      <c r="G82" s="17"/>
      <c r="H82" s="14"/>
      <c r="I82" s="14">
        <f t="shared" si="7"/>
        <v>0</v>
      </c>
    </row>
    <row r="83" spans="1:9" ht="94.5" x14ac:dyDescent="0.25">
      <c r="A83" s="13">
        <f t="shared" si="6"/>
        <v>21</v>
      </c>
      <c r="B83" s="1" t="s">
        <v>130</v>
      </c>
      <c r="C83" s="1" t="s">
        <v>83</v>
      </c>
      <c r="D83" s="1" t="s">
        <v>129</v>
      </c>
      <c r="E83" s="13">
        <v>5</v>
      </c>
      <c r="F83" s="22" t="s">
        <v>37</v>
      </c>
      <c r="G83" s="17"/>
      <c r="H83" s="14"/>
      <c r="I83" s="14">
        <f t="shared" si="7"/>
        <v>0</v>
      </c>
    </row>
    <row r="84" spans="1:9" ht="65.25" customHeight="1" x14ac:dyDescent="0.25">
      <c r="A84" s="13">
        <f t="shared" si="6"/>
        <v>22</v>
      </c>
      <c r="B84" s="1" t="s">
        <v>15</v>
      </c>
      <c r="C84" s="1" t="s">
        <v>84</v>
      </c>
      <c r="D84" s="1" t="s">
        <v>131</v>
      </c>
      <c r="E84" s="13">
        <v>9</v>
      </c>
      <c r="F84" s="22" t="s">
        <v>37</v>
      </c>
      <c r="G84" s="17"/>
      <c r="H84" s="14"/>
      <c r="I84" s="14">
        <f t="shared" si="7"/>
        <v>0</v>
      </c>
    </row>
    <row r="85" spans="1:9" ht="63" x14ac:dyDescent="0.25">
      <c r="A85" s="13">
        <f t="shared" si="6"/>
        <v>23</v>
      </c>
      <c r="B85" s="1" t="s">
        <v>132</v>
      </c>
      <c r="C85" s="1" t="s">
        <v>85</v>
      </c>
      <c r="D85" s="1" t="s">
        <v>94</v>
      </c>
      <c r="E85" s="13">
        <v>5</v>
      </c>
      <c r="F85" s="22" t="s">
        <v>37</v>
      </c>
      <c r="G85" s="17"/>
      <c r="H85" s="14"/>
      <c r="I85" s="14">
        <f t="shared" si="7"/>
        <v>0</v>
      </c>
    </row>
    <row r="86" spans="1:9" ht="78.75" x14ac:dyDescent="0.25">
      <c r="A86" s="13">
        <f t="shared" si="6"/>
        <v>24</v>
      </c>
      <c r="B86" s="1" t="s">
        <v>134</v>
      </c>
      <c r="C86" s="1" t="s">
        <v>86</v>
      </c>
      <c r="D86" s="1" t="s">
        <v>133</v>
      </c>
      <c r="E86" s="13">
        <v>5</v>
      </c>
      <c r="F86" s="24" t="s">
        <v>38</v>
      </c>
      <c r="G86" s="17"/>
      <c r="H86" s="14"/>
      <c r="I86" s="14">
        <f t="shared" si="7"/>
        <v>0</v>
      </c>
    </row>
    <row r="87" spans="1:9" ht="63" x14ac:dyDescent="0.25">
      <c r="A87" s="13">
        <f t="shared" si="6"/>
        <v>25</v>
      </c>
      <c r="B87" s="1" t="s">
        <v>136</v>
      </c>
      <c r="C87" s="1" t="s">
        <v>86</v>
      </c>
      <c r="D87" s="1" t="s">
        <v>135</v>
      </c>
      <c r="E87" s="13">
        <v>5</v>
      </c>
      <c r="F87" s="24" t="s">
        <v>38</v>
      </c>
      <c r="G87" s="17"/>
      <c r="H87" s="14"/>
      <c r="I87" s="14">
        <f t="shared" si="7"/>
        <v>0</v>
      </c>
    </row>
    <row r="88" spans="1:9" ht="78.75" x14ac:dyDescent="0.25">
      <c r="A88" s="13">
        <f t="shared" si="6"/>
        <v>26</v>
      </c>
      <c r="B88" s="1" t="s">
        <v>138</v>
      </c>
      <c r="C88" s="1" t="s">
        <v>48</v>
      </c>
      <c r="D88" s="1" t="s">
        <v>137</v>
      </c>
      <c r="E88" s="13">
        <v>26</v>
      </c>
      <c r="F88" s="22" t="s">
        <v>39</v>
      </c>
      <c r="G88" s="17"/>
      <c r="H88" s="14"/>
      <c r="I88" s="14">
        <f t="shared" si="7"/>
        <v>0</v>
      </c>
    </row>
    <row r="89" spans="1:9" ht="63" x14ac:dyDescent="0.25">
      <c r="A89" s="13">
        <f t="shared" si="6"/>
        <v>27</v>
      </c>
      <c r="B89" s="1" t="s">
        <v>140</v>
      </c>
      <c r="C89" s="1" t="s">
        <v>49</v>
      </c>
      <c r="D89" s="1" t="s">
        <v>139</v>
      </c>
      <c r="E89" s="13">
        <v>13</v>
      </c>
      <c r="F89" s="22" t="s">
        <v>39</v>
      </c>
      <c r="G89" s="17"/>
      <c r="H89" s="14"/>
      <c r="I89" s="14">
        <f t="shared" si="7"/>
        <v>0</v>
      </c>
    </row>
    <row r="90" spans="1:9" ht="63" x14ac:dyDescent="0.25">
      <c r="A90" s="13">
        <f t="shared" si="6"/>
        <v>28</v>
      </c>
      <c r="B90" s="1" t="s">
        <v>99</v>
      </c>
      <c r="C90" s="1" t="s">
        <v>30</v>
      </c>
      <c r="D90" s="1" t="s">
        <v>98</v>
      </c>
      <c r="E90" s="13">
        <v>100</v>
      </c>
      <c r="F90" s="22" t="s">
        <v>38</v>
      </c>
      <c r="G90" s="17"/>
      <c r="H90" s="14"/>
      <c r="I90" s="14">
        <f t="shared" si="7"/>
        <v>0</v>
      </c>
    </row>
    <row r="91" spans="1:9" ht="63" x14ac:dyDescent="0.25">
      <c r="A91" s="13">
        <f t="shared" si="6"/>
        <v>29</v>
      </c>
      <c r="B91" s="16" t="s">
        <v>101</v>
      </c>
      <c r="C91" s="16" t="s">
        <v>87</v>
      </c>
      <c r="D91" s="16" t="s">
        <v>100</v>
      </c>
      <c r="E91" s="13">
        <v>150</v>
      </c>
      <c r="F91" s="24" t="s">
        <v>38</v>
      </c>
      <c r="G91" s="17"/>
      <c r="H91" s="14"/>
      <c r="I91" s="14">
        <f t="shared" si="7"/>
        <v>0</v>
      </c>
    </row>
    <row r="92" spans="1:9" ht="63" x14ac:dyDescent="0.25">
      <c r="A92" s="13">
        <f t="shared" si="6"/>
        <v>30</v>
      </c>
      <c r="B92" s="1" t="s">
        <v>142</v>
      </c>
      <c r="C92" s="1" t="s">
        <v>88</v>
      </c>
      <c r="D92" s="1" t="s">
        <v>141</v>
      </c>
      <c r="E92" s="13">
        <v>15</v>
      </c>
      <c r="F92" s="24" t="s">
        <v>38</v>
      </c>
      <c r="G92" s="17"/>
      <c r="H92" s="14"/>
      <c r="I92" s="14">
        <f t="shared" si="7"/>
        <v>0</v>
      </c>
    </row>
    <row r="93" spans="1:9" ht="15.75" x14ac:dyDescent="0.25">
      <c r="A93" s="35" t="s">
        <v>66</v>
      </c>
      <c r="B93" s="36"/>
      <c r="C93" s="36"/>
      <c r="D93" s="36"/>
      <c r="E93" s="36"/>
      <c r="F93" s="36"/>
      <c r="G93" s="36"/>
      <c r="H93" s="37"/>
      <c r="I93" s="14">
        <f>SUM(I61:I92)</f>
        <v>0</v>
      </c>
    </row>
    <row r="94" spans="1:9" ht="15.75" x14ac:dyDescent="0.25">
      <c r="A94" s="35" t="s">
        <v>57</v>
      </c>
      <c r="B94" s="36"/>
      <c r="C94" s="36"/>
      <c r="D94" s="36"/>
      <c r="E94" s="36"/>
      <c r="F94" s="36"/>
      <c r="G94" s="36"/>
      <c r="H94" s="37"/>
      <c r="I94" s="14">
        <f>I93*1.21</f>
        <v>0</v>
      </c>
    </row>
    <row r="95" spans="1:9" ht="15.75" x14ac:dyDescent="0.25">
      <c r="A95" s="35" t="s">
        <v>67</v>
      </c>
      <c r="B95" s="36"/>
      <c r="C95" s="36"/>
      <c r="D95" s="36"/>
      <c r="E95" s="36"/>
      <c r="F95" s="36"/>
      <c r="G95" s="36"/>
      <c r="H95" s="37"/>
      <c r="I95" s="14">
        <f>SUM(I93:I94)</f>
        <v>0</v>
      </c>
    </row>
    <row r="96" spans="1:9" x14ac:dyDescent="0.25">
      <c r="A96" s="38" t="s">
        <v>71</v>
      </c>
      <c r="B96" s="38"/>
      <c r="C96" s="38"/>
      <c r="D96" s="38"/>
      <c r="E96" s="38"/>
      <c r="F96" s="38"/>
      <c r="G96" s="38"/>
      <c r="H96" s="38"/>
      <c r="I96" s="38"/>
    </row>
    <row r="97" spans="1:9" ht="15.75" x14ac:dyDescent="0.25">
      <c r="A97" s="35" t="s">
        <v>68</v>
      </c>
      <c r="B97" s="36"/>
      <c r="C97" s="36"/>
      <c r="D97" s="36"/>
      <c r="E97" s="36"/>
      <c r="F97" s="36"/>
      <c r="G97" s="36"/>
      <c r="H97" s="37"/>
      <c r="I97" s="14">
        <f>SUM(I93,I56,I45,I23)</f>
        <v>0</v>
      </c>
    </row>
    <row r="98" spans="1:9" ht="15.75" x14ac:dyDescent="0.25">
      <c r="A98" s="35" t="s">
        <v>57</v>
      </c>
      <c r="B98" s="36"/>
      <c r="C98" s="36"/>
      <c r="D98" s="36"/>
      <c r="E98" s="36"/>
      <c r="F98" s="36"/>
      <c r="G98" s="36"/>
      <c r="H98" s="37"/>
      <c r="I98" s="14">
        <f>I97*1.21</f>
        <v>0</v>
      </c>
    </row>
    <row r="99" spans="1:9" ht="15.75" x14ac:dyDescent="0.25">
      <c r="A99" s="35" t="s">
        <v>69</v>
      </c>
      <c r="B99" s="36"/>
      <c r="C99" s="36"/>
      <c r="D99" s="36"/>
      <c r="E99" s="36"/>
      <c r="F99" s="36"/>
      <c r="G99" s="36"/>
      <c r="H99" s="37"/>
      <c r="I99" s="14">
        <f>SUM(I97:I98)</f>
        <v>0</v>
      </c>
    </row>
    <row r="101" spans="1:9" x14ac:dyDescent="0.25">
      <c r="B101" s="28" t="s">
        <v>176</v>
      </c>
      <c r="C101" s="30"/>
      <c r="D101" s="30"/>
    </row>
    <row r="102" spans="1:9" ht="33.75" customHeight="1" x14ac:dyDescent="0.25">
      <c r="B102" s="29" t="s">
        <v>177</v>
      </c>
      <c r="C102" s="31"/>
      <c r="D102" s="31"/>
    </row>
    <row r="103" spans="1:9" ht="22.5" customHeight="1" x14ac:dyDescent="0.25">
      <c r="B103" s="29" t="s">
        <v>178</v>
      </c>
      <c r="C103" s="31"/>
      <c r="D103" s="31"/>
    </row>
    <row r="104" spans="1:9" ht="27.75" customHeight="1" x14ac:dyDescent="0.25">
      <c r="B104" s="29" t="s">
        <v>179</v>
      </c>
      <c r="C104" s="31"/>
      <c r="D104" s="31"/>
    </row>
    <row r="105" spans="1:9" ht="27.75" customHeight="1" x14ac:dyDescent="0.25">
      <c r="B105" s="32" t="s">
        <v>180</v>
      </c>
      <c r="C105" s="32"/>
      <c r="D105" s="32"/>
    </row>
  </sheetData>
  <mergeCells count="44">
    <mergeCell ref="A60:E60"/>
    <mergeCell ref="A63:E63"/>
    <mergeCell ref="A67:E67"/>
    <mergeCell ref="A18:E18"/>
    <mergeCell ref="A26:E26"/>
    <mergeCell ref="A48:E48"/>
    <mergeCell ref="A59:E59"/>
    <mergeCell ref="A45:H45"/>
    <mergeCell ref="A46:H46"/>
    <mergeCell ref="A47:H47"/>
    <mergeCell ref="A56:H56"/>
    <mergeCell ref="A57:H57"/>
    <mergeCell ref="A58:H58"/>
    <mergeCell ref="A23:H23"/>
    <mergeCell ref="A24:H24"/>
    <mergeCell ref="A19:E19"/>
    <mergeCell ref="A27:E27"/>
    <mergeCell ref="A49:E49"/>
    <mergeCell ref="A25:H25"/>
    <mergeCell ref="A97:H97"/>
    <mergeCell ref="A96:I96"/>
    <mergeCell ref="A99:H99"/>
    <mergeCell ref="A98:H98"/>
    <mergeCell ref="A93:H93"/>
    <mergeCell ref="A94:H94"/>
    <mergeCell ref="A95:H95"/>
    <mergeCell ref="A15:I15"/>
    <mergeCell ref="A14:I14"/>
    <mergeCell ref="A13:I13"/>
    <mergeCell ref="A12:I12"/>
    <mergeCell ref="A11:I11"/>
    <mergeCell ref="A5:I5"/>
    <mergeCell ref="A4:I4"/>
    <mergeCell ref="A2:I2"/>
    <mergeCell ref="A10:I10"/>
    <mergeCell ref="A9:I9"/>
    <mergeCell ref="A8:I8"/>
    <mergeCell ref="A7:I7"/>
    <mergeCell ref="A6:I6"/>
    <mergeCell ref="C101:D101"/>
    <mergeCell ref="C102:D102"/>
    <mergeCell ref="C103:D103"/>
    <mergeCell ref="C104:D104"/>
    <mergeCell ref="B105:D105"/>
  </mergeCells>
  <pageMargins left="0.74803149606299213" right="0.74803149606299213" top="1.1417322834645669" bottom="0.74803149606299213" header="0.31496062992125984" footer="0.31496062992125984"/>
  <pageSetup paperSize="9" scale="8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Capital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IG. Galoburda</dc:creator>
  <cp:lastModifiedBy>Inga IG. Galoburda</cp:lastModifiedBy>
  <cp:lastPrinted>2016-02-05T12:26:22Z</cp:lastPrinted>
  <dcterms:created xsi:type="dcterms:W3CDTF">2016-02-02T09:23:59Z</dcterms:created>
  <dcterms:modified xsi:type="dcterms:W3CDTF">2016-02-10T08:09:28Z</dcterms:modified>
</cp:coreProperties>
</file>