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565" windowHeight="13110" tabRatio="822" activeTab="0"/>
  </bookViews>
  <sheets>
    <sheet name="DARBU_IZMAKSAS I kārta" sheetId="1" r:id="rId1"/>
    <sheet name="KOPSAVILKUMS I kārta" sheetId="2" r:id="rId2"/>
    <sheet name="DARBU_IZMAKSAS II kārta" sheetId="3" r:id="rId3"/>
    <sheet name="KOPSAVILKUMS II kārta" sheetId="4" r:id="rId4"/>
    <sheet name="DARBU_IZMAKSAS III kārta" sheetId="5" r:id="rId5"/>
    <sheet name="KOPSAVILKUMS III kārta" sheetId="6" r:id="rId6"/>
  </sheets>
  <definedNames>
    <definedName name="_xlnm._FilterDatabase" localSheetId="0" hidden="1">'DARBU_IZMAKSAS I kārta'!$B$3:$F$130</definedName>
    <definedName name="_xlnm._FilterDatabase" localSheetId="2" hidden="1">'DARBU_IZMAKSAS II kārta'!$B$3:$F$61</definedName>
    <definedName name="_xlnm._FilterDatabase" localSheetId="4" hidden="1">'DARBU_IZMAKSAS III kārta'!$B$3:$F$52</definedName>
    <definedName name="_xlnm.Print_Titles" localSheetId="0">'DARBU_IZMAKSAS I kārta'!$3:$3</definedName>
    <definedName name="_xlnm.Print_Titles" localSheetId="2">'DARBU_IZMAKSAS II kārta'!$3:$3</definedName>
    <definedName name="_xlnm.Print_Titles" localSheetId="4">'DARBU_IZMAKSAS III kārta'!$3:$3</definedName>
  </definedNames>
  <calcPr fullCalcOnLoad="1"/>
</workbook>
</file>

<file path=xl/sharedStrings.xml><?xml version="1.0" encoding="utf-8"?>
<sst xmlns="http://schemas.openxmlformats.org/spreadsheetml/2006/main" count="485" uniqueCount="209">
  <si>
    <t>Nr. p. k.</t>
  </si>
  <si>
    <t>Mērvienība</t>
  </si>
  <si>
    <t>m</t>
  </si>
  <si>
    <t>Darbu nosaukums</t>
  </si>
  <si>
    <t>gab.</t>
  </si>
  <si>
    <t>m³</t>
  </si>
  <si>
    <t>Daudzums</t>
  </si>
  <si>
    <t>Vienības cena, EUR</t>
  </si>
  <si>
    <t>Summa, EUR</t>
  </si>
  <si>
    <t>Piedāvātā līguma summa EUR bez PVN</t>
  </si>
  <si>
    <t>Piedāvātā līguma summa ar pasūtītāja rezervi EUR bez PVN</t>
  </si>
  <si>
    <t>PVN 21%</t>
  </si>
  <si>
    <t>Līguma summa ar pasūtītāja rezervi un PVN 21%</t>
  </si>
  <si>
    <t>Objekta izmaksas</t>
  </si>
  <si>
    <t>Sastādīja</t>
  </si>
  <si>
    <t>paraksts</t>
  </si>
  <si>
    <t>Pārbaudīja</t>
  </si>
  <si>
    <t xml:space="preserve">Pasūtītāja rezerve 5% </t>
  </si>
  <si>
    <t>Ceļu sadaļa</t>
  </si>
  <si>
    <t>Piedāvātā summa EUR bez PVN</t>
  </si>
  <si>
    <t>Piedāvātā summa ar pasūtītāja rezervi EUR bez PVN</t>
  </si>
  <si>
    <t>Summa ar pasūtītāja rezervi un PVN 21%</t>
  </si>
  <si>
    <t>objekts</t>
  </si>
  <si>
    <t>EPL digitālā uzmērīšana</t>
  </si>
  <si>
    <t>km</t>
  </si>
  <si>
    <t>gab</t>
  </si>
  <si>
    <t>Ūdensapgāde un kanalizācija, ārējie tīkli</t>
  </si>
  <si>
    <t xml:space="preserve">2. KĀRTA </t>
  </si>
  <si>
    <t>Ūdensvads Ū1</t>
  </si>
  <si>
    <t>Gab.</t>
  </si>
  <si>
    <t>Kompl</t>
  </si>
  <si>
    <t>Betona balsts  C12/15</t>
  </si>
  <si>
    <t>Kompl.</t>
  </si>
  <si>
    <t>PE PN10 spiedvada izbūve dziļumā līdz 2,2m, De225</t>
  </si>
  <si>
    <t>PE PN10 spiedvada izbūve dziļumā līdz 2,2m, De110</t>
  </si>
  <si>
    <t>PE PN līknis 45º, De225</t>
  </si>
  <si>
    <t>Ķeta atloku pāreja, Dn200/Dn100</t>
  </si>
  <si>
    <t>PE noslēguzmava, De225</t>
  </si>
  <si>
    <t xml:space="preserve">PE noslēguzmava, De110 </t>
  </si>
  <si>
    <t>PE īscaurule ar atloku, De225</t>
  </si>
  <si>
    <t>PE īscaurule ar atloku, De110</t>
  </si>
  <si>
    <t>PE trejgabals, De225/110</t>
  </si>
  <si>
    <t>Dzelzsbetona aka (komplektā ar pamatni, dzelzsbetona pārsedzi, kāpšļiem, 40tn ķeta lūku un vāku), hidroizolēta, H.. 2,2m, D1500</t>
  </si>
  <si>
    <t>Ķeta atloku aizbīdnis akā, Dn200</t>
  </si>
  <si>
    <t>Ķeta atloku trejgabals akā, Dn200/200</t>
  </si>
  <si>
    <t>Ķeta atloku trejgabals, Dn200/200</t>
  </si>
  <si>
    <t>Ķeta atloku trejgabals, Dn200/100</t>
  </si>
  <si>
    <t>Ķeta atloku pāreja, Dn200/100</t>
  </si>
  <si>
    <t>Hidrants ar aizbīdni, virszemes tipa, Dn100</t>
  </si>
  <si>
    <t>Hidranta atbalsta pēda- līknis, Dn100</t>
  </si>
  <si>
    <t>Pazemes tipa atloku  aizbīdnis ar teleskopisku.pagarinātājkātu h=1,50-2,20 m , kapi un apbetonējumu 40x40cm, Dn100</t>
  </si>
  <si>
    <t xml:space="preserve">Pazemes tipa atloku  aizbīdnis ar teleskopisku.pagarinātājkātu h=1,50-2,20 m , ielas kapi, Dn100 </t>
  </si>
  <si>
    <t xml:space="preserve">Pazemes tipa atloku  aizbīdnis ar teleskopisku.pagarinātājkātu h=1,50-2,20 m , ielas kapi, Dn200 </t>
  </si>
  <si>
    <t>Pievienojums esošam ūdensvadam</t>
  </si>
  <si>
    <t>Aizsardzības darbi šķērsojumos ar esošām komunikācijām:</t>
  </si>
  <si>
    <t>-kanalizācija</t>
  </si>
  <si>
    <t>-telefona kanalizācija</t>
  </si>
  <si>
    <t>-spiedkanalizācija</t>
  </si>
  <si>
    <t>-el. kabelis</t>
  </si>
  <si>
    <t>-drenāža</t>
  </si>
  <si>
    <t xml:space="preserve">   Sadzīves kanalizācija K1         </t>
  </si>
  <si>
    <t>Aka plastikāta  H...3,0m ar teleskopisku galvas daļu, ar ķeta vāku</t>
  </si>
  <si>
    <t>Aka plastikāta  H...2,6m ar teleskopisku galvas daļu, ar ķeta vāku 40t</t>
  </si>
  <si>
    <t>PP noslēgtapa</t>
  </si>
  <si>
    <t>Pievienojums eošai akai</t>
  </si>
  <si>
    <t>Pievienojums esošai kanalizācijai</t>
  </si>
  <si>
    <t>Aizsargčaula iebetonēšanai</t>
  </si>
  <si>
    <t>Esošo aku vāku pieregulēšana projektētā ielas seguma līmenim</t>
  </si>
  <si>
    <t>Demontējamo atzaru aizbetonēšana esošās akās</t>
  </si>
  <si>
    <t>Esošas akas demontāža</t>
  </si>
  <si>
    <t>vieta</t>
  </si>
  <si>
    <t>Komp.</t>
  </si>
  <si>
    <t>Esošās kanalizācijas atzaru demontāža, De160</t>
  </si>
  <si>
    <t>1. KĀRTA</t>
  </si>
  <si>
    <t>NOJAUKŠANAS UN SAGATAVOŠANAS DARBI</t>
  </si>
  <si>
    <t>Būvlaukuma ierīkošana un mobilizācijas darbi objektā</t>
  </si>
  <si>
    <t>Satiksmes organizācijas pasākumi būvdarbu laikā (zīmes, pagaidu brauktuves un segas konstrukcijas, plakāti, pagaidu luksofori, satiksmes organizācijas plāni un shēmas, sabiedriskā transporta kustība, pagaidu pieturvietas, utt.)</t>
  </si>
  <si>
    <t>Ielu sarkano līniju, inženierkomunikāciju un visu būvasu, būvju uzmērīšana un nospraušana dabā</t>
  </si>
  <si>
    <t>Atsevišķi stāvošu koku zāģēšana, koksnes un celmu demontāža, transports uz būvuzņēmēja atbērtni</t>
  </si>
  <si>
    <t>Krūmu un koku jaunaudžu ar d&lt;5 -10 cm ciršana (izzāģēšana), sakņu demontāža un transports uz bvūvuņēmēja atbērtni (aprēķins pēc zaru vainaga)</t>
  </si>
  <si>
    <t>Augsnes virskārtas norakšana un transports uz atbērtni, vai izmantošana piebērumu izbūvei zem zālāju teritorijām (apjoms precizējams būvdarbu laikā )</t>
  </si>
  <si>
    <t>Ceļa segas ierakumu izbūve visā objektā kopā ceļiem, nomalēm un zālāju teritorijām, paredzot transportu uz būvuzņēmēja atbērtni (materiāla apjoms precizējams darba gaitā, atbilstoši objektā noraktajam grunts materiālam). Max., ierakuma dziļums 1m.</t>
  </si>
  <si>
    <t>Ceļa segas ierakumu izbūve visā objektā kopā ceļiem, nomalēm un zālāju teritorijām, paredzot atkārtotu pielietošanu objektā, uzbērumu būvniecībā (materiāla apjoms precizējams darba gaitā, atbilstoši objektā noraktajam grunts materiālam). Max., ierakuma dziļums 1m.</t>
  </si>
  <si>
    <t>Ceļa trases izlīdzināšana, planēšana un sablietēšana pirms uzbēruma vai segas konstrukcijas  būvniecības darbiem</t>
  </si>
  <si>
    <t>Esošu ceļa zīmju demontāža, uzglabāšana un izbūve atkārtoti objektā, vai transports uz būvuzņēmēja atbērtni (precizējams darba gaitā, visas ceļazīmes kuras izmantojamas atkārtoti ir uzstādāmas atpakaļ objektā)</t>
  </si>
  <si>
    <t>Esošu ceļa zīmju statu demontāžauzglabāšana un izbūve atkārtoti objektā, vai transports uz būvuzņēmēja atbērtni (precizējams darba gaitā, visi stati kuri izmantojami atkārtoti ir uzstādāmi atpakaļ objektā)</t>
  </si>
  <si>
    <t>Esošu būvgružu, atkritumu savākšana un transports uz būvuzņēmēja atbērtni</t>
  </si>
  <si>
    <t>Esošu komunikāciju aku vāku pacelšana līdz projektā norādītajām augstumatzīmēm. Atjaunošana būvdarbu robežās (darbs ietver esošo aku apsekošanu, atjaunošanu, tīrīšanu, labiekārtošanu,  augstumatzīmju korekciju atbilstoši projektētaiem augstumiem) apjoms precizējams darba gaitā pēc apsekošanas objektā uz būvdarbu brīdi</t>
  </si>
  <si>
    <t>kompl.</t>
  </si>
  <si>
    <r>
      <t>m</t>
    </r>
    <r>
      <rPr>
        <i/>
        <vertAlign val="superscript"/>
        <sz val="9"/>
        <rFont val="Arial"/>
        <family val="2"/>
      </rPr>
      <t>2</t>
    </r>
  </si>
  <si>
    <r>
      <t>m</t>
    </r>
    <r>
      <rPr>
        <i/>
        <vertAlign val="superscript"/>
        <sz val="9"/>
        <rFont val="Arial"/>
        <family val="2"/>
      </rPr>
      <t>3</t>
    </r>
  </si>
  <si>
    <t>CEĻU DAĻAS BŪVNIECĪBAS DARBI</t>
  </si>
  <si>
    <t>Zemes klātnes uzbēruma būvniecība (no objektā noraktā grunts materiāla un pievestā materiāla)</t>
  </si>
  <si>
    <t>Ovālteknes rakšana, profilēšana grunti aizvedot uz būvuzņēmēja atbērtni</t>
  </si>
  <si>
    <t xml:space="preserve">Betona apmale (BR 100.30.15) uz iepriekš sagatavota pamata </t>
  </si>
  <si>
    <t>Betona apmale (BR 100.22.15) uz iepriekš sagatavota pamata</t>
  </si>
  <si>
    <t>Betona apmale (BR 100.20.8) uz iepriekš sagatavota pamata</t>
  </si>
  <si>
    <t xml:space="preserve">Betona apmale (BR 100.30/22.15 KR) uz iepriekš sagatavota pamata </t>
  </si>
  <si>
    <t xml:space="preserve">Betona apmale (BR 100.30/22.15 L) uz iepriekš sagatavota pamata </t>
  </si>
  <si>
    <t xml:space="preserve">Vājstrāvas, ārējie tīkli </t>
  </si>
  <si>
    <t>Caurumu 76-110mm urbšana grīdā, sienā līdz 2.5m augstumā</t>
  </si>
  <si>
    <t>Tranšejas rakšana un aizbēršana platumā līdz 0.5m apdzīvotā vietā</t>
  </si>
  <si>
    <t>Tranšejas rakšana un aizbēršana platumā līdz 0.3m ar rokām</t>
  </si>
  <si>
    <t xml:space="preserve">Kabeļu kanalizācijas cauruļu ieguldīšana tranšejā   </t>
  </si>
  <si>
    <t>Kabeļu akas PEH uzstādīšana, plastmasas KKC2 uzstādīšana</t>
  </si>
  <si>
    <t>Esošo kabeļu aku tīrīšana</t>
  </si>
  <si>
    <t>Izpilddokumentācija tranšeja, kabeļu kanalizācija</t>
  </si>
  <si>
    <t>Telekomunikāciju tīklu izpilddokumentācijas izgatavošana (vaļēja tranšeja) ja trases garums līdz 0.1km</t>
  </si>
  <si>
    <t>Pieņemšanas testēšana un mērījumi; 1. šķiedra</t>
  </si>
  <si>
    <t>šķiedra</t>
  </si>
  <si>
    <t>Caurumu 76-110mm urbšana grīdā, sienā 2.51-6.5m augstumā</t>
  </si>
  <si>
    <t>Kabeļu kanalizācijas caurejamības pārbaude (buksiera ievilkšana kabeļu kanalizācijā)</t>
  </si>
  <si>
    <t>Kabeļu 1-36 mm diametrā ieguldīšana kabeļu kanalizācijā</t>
  </si>
  <si>
    <t>Kabeļu 1-36 mm diametrā ieguldīšana brīvā, jaunizbūvētā kabeļu kanalizācijā</t>
  </si>
  <si>
    <t>Uzmavas uzstādīšana un 2 optisko kabeļu iestrāde uzmavā (FOSC400 tipa uzmava)</t>
  </si>
  <si>
    <t>uzmava</t>
  </si>
  <si>
    <t>Optiskā kabeļa šķiedru metināšana,  montāžas kvalitātes kontrole pēc montāžas pabeigšanas (jaunieguldīts kabelis) 1. šķiedra</t>
  </si>
  <si>
    <t>metinājums</t>
  </si>
  <si>
    <t>Optiskā kabeļa šķiedru metināšana,  montāžas kvalitātes kontrole pēc montāžas pabeigšanas (jaunieguldīts kabelis) katra nākošā šķiedra</t>
  </si>
  <si>
    <t>SIA "LATTELECOM" TĪKLI</t>
  </si>
  <si>
    <t>SIA "BALTCOM" TĪKLI (MĀRUPES DAĻA)</t>
  </si>
  <si>
    <t>SIA "BALTCOM" TĪKLI (RĪGAS DAĻA)</t>
  </si>
  <si>
    <t>Telekomunikāciju tīklu izpilddokumentācijas izgatavošana (vaļēja tranšeja) ja trases garums līdz 0.5km</t>
  </si>
  <si>
    <t>Elektroapgāde, ārējie tīkli</t>
  </si>
  <si>
    <t>ELEKTROAPGĀDE</t>
  </si>
  <si>
    <t>Tranšejas rakšana un aizbēršana trīs līdz četru kabeļu (caurules) gūldīšanai 1m dziļumā ar rokām</t>
  </si>
  <si>
    <t>Kabeļu aizsargcaurules d=125 līdz 160 mm ieguldīšana gatavā tranšejā</t>
  </si>
  <si>
    <t>Kabeļa signāllenta</t>
  </si>
  <si>
    <t>Caurule d110mm PE gludā 1250N</t>
  </si>
  <si>
    <t>APGAISMOJUMS</t>
  </si>
  <si>
    <t>Kabelis NYY-4x16</t>
  </si>
  <si>
    <t>Kabelis NYM-J-3x1.5</t>
  </si>
  <si>
    <t>Caurule d=50mm, gofrētā</t>
  </si>
  <si>
    <t>Caurule d=20mm</t>
  </si>
  <si>
    <t>Kabeļa gala apdare EPKT-0015</t>
  </si>
  <si>
    <t>Apgaismošanas balsts (h=8m) ar armatūru (150W)</t>
  </si>
  <si>
    <t>Automāts balstā; 1-fāzu B10A</t>
  </si>
  <si>
    <t>Sadalne balstā</t>
  </si>
  <si>
    <t>Caurule d=110mm, 1250N, gludā</t>
  </si>
  <si>
    <t>Signāllenta</t>
  </si>
  <si>
    <t>Stiprinājumi un palīgmateriāli</t>
  </si>
  <si>
    <t>Darbu izmaksas</t>
  </si>
  <si>
    <t>Materiālu izmaksas</t>
  </si>
  <si>
    <t>kg</t>
  </si>
  <si>
    <t>Montāžas izmaksas</t>
  </si>
  <si>
    <t>Asfaltbetona dilumkārtas SMA 11, SIII izbūve 4cm biezumā</t>
  </si>
  <si>
    <t>Asfaltbetona saistes kārtas AC 16 base/bin, SIII izbūve 6cm biezumā</t>
  </si>
  <si>
    <t xml:space="preserve">Pamata izbūve no minerālmateriāla maisīj. 0/45, h=15cm
</t>
  </si>
  <si>
    <t>Pamata izbūve no minerālmateriāla maisīj. 0/63, h=20cm</t>
  </si>
  <si>
    <t>Salizturīgās kārtas būvniecība 35 cm biezumā, Kf&gt;1m/dnn</t>
  </si>
  <si>
    <t>Minerālmateriālu maisījums nomaļu uzpildei un pārejas posmiem Daibes ielas krustojumā h=10cm, fr. 0,0-32 mm</t>
  </si>
  <si>
    <t>SEGAS KONSTRUKCIJAS TIPA IZBŪVES DARBI IETVEI</t>
  </si>
  <si>
    <t>Betona brugakmens izbūve 6cm biezumā</t>
  </si>
  <si>
    <t>Dolomīta izsiju izlīdzinošais slānis</t>
  </si>
  <si>
    <t xml:space="preserve">Pamata izbūve no minerālmateriāla maisīj. 0/32, h=15cm
</t>
  </si>
  <si>
    <t>Salizturīgās kārtas būvniecība 30 cm biezumā, Kf&gt;1m/dnn</t>
  </si>
  <si>
    <t>PĀRĒJIE BRAUKTUVES UN KONSTRUKCIJU IZBŪVES DARBI</t>
  </si>
  <si>
    <t>SATIKSMES ORGANIZĀCIJAS DARBI</t>
  </si>
  <si>
    <t>Ceļa zīmju piegāde un uzstādīšana, ieskaitot stiprinājumus</t>
  </si>
  <si>
    <t>Ceļa zīmju cinkotu metāla balstu uzstādīšana nostiprinot B15 betonā</t>
  </si>
  <si>
    <t>Horizontālo līniju krāsošana ar termopl. materiālu, ar mehānismiem</t>
  </si>
  <si>
    <t>Esošu koku zaru vainagu apzāģēšana un apkopšana ielas sarkano līniju robežās, nodrošinot satiksmes brīvtelpu un augu vainagu apkopi</t>
  </si>
  <si>
    <t>Būvdarbu zonā uzraktās teritorijas planēšana līdzināšana un sagatavošana augsnes sēklu maisījuma iestrādei</t>
  </si>
  <si>
    <t>Augsnes un daudzgadīga zālāja sēklu maisījuma izbūve zālāja teritorijām, h=15.0 cm</t>
  </si>
  <si>
    <t>Objekta uzmērīšana digitālā formā pēc darbu pabeigšanas, izpilduzmērījumu izstrāde</t>
  </si>
  <si>
    <t>TERITORIJAS LABIEKĀRTOŠANAS UN SAKOPŠANAS DARBI</t>
  </si>
  <si>
    <t xml:space="preserve">Pieņemšanas testēšana un profilaktiskie mērījumi; katra nākošā šķiedra </t>
  </si>
  <si>
    <t>Lielās ielas rekonstrukcija posmā no Daibes ielas līdz K.Ulmaņa gatvei</t>
  </si>
  <si>
    <t>Finanšu piedāvājums iepirkumā
"Lielās ielas rekonstrukcija posmā no Daibes ielas līdz K.Ulmaņa gatvei",
identifikācijas Nr. MND 2015/45,
I kārtā</t>
  </si>
  <si>
    <t>Finanšu piedāvājums iepirkumā
"Lielās ielas rekonstrukcija posmā no Daibes ielas līdz K.Ulmaņa gatvei",
identifikācijas Nr. MND 2015/45,
II kārtā</t>
  </si>
  <si>
    <t>Finanšu piedāvājums iepirkumā
"Lielās ielas rekonstrukcija posmā no Daibes ielas līdz K.Ulmaņa gatvei",
identifikācijas Nr. MND 2015/45,
III kārtā</t>
  </si>
  <si>
    <t>ELT daļa</t>
  </si>
  <si>
    <t>3. KĀRTA</t>
  </si>
  <si>
    <t>Plastmasas PP gludsienu  sadzīves kanalizācijas cauruļvada izbūve, iebūves klase T8;  H…2,0m</t>
  </si>
  <si>
    <t>Plastmasas PP gludsienu  sadzīves kanalizācijas cauruļvada izbūve, iebūves klase T8;  H…2,5m</t>
  </si>
  <si>
    <t>Plastmasas PP gludsienu  sadzīves kanalizācijas cauruļvada izbūve, iebūves klase T8;  H…3,0m</t>
  </si>
  <si>
    <t>Drenējošas smilts slāņa izbūve zem ovālteknes (min. biezums 20 cm)</t>
  </si>
  <si>
    <t>Ietves segas ierakumu izbūvi un zālāju teritorijām, paredzot transportu uz būvuzņēmēja atbērtni (materiāla apjoms precizējams darba gaitā, atbilstoši objektā noraktajam grunts materiālam). Max., ierakuma dziļums 0,5 m.</t>
  </si>
  <si>
    <t>Zemes klātnes uzbēruma būvniecība (no pievestā materiāla)</t>
  </si>
  <si>
    <t>SEGAS KONSTRUKCIJAS TIPA IZBŪVES DARBI BRAUKTUVEI</t>
  </si>
  <si>
    <t>Kab.kanaliz.caurule 100x6000</t>
  </si>
  <si>
    <t>Virve kabeļa ievilkšanai(6mm/500m)</t>
  </si>
  <si>
    <t>Kab.kanaliz.caurules noslēdz.gals UTM100</t>
  </si>
  <si>
    <t>Kab.kanaliz.caurules noslēdz.gals UTP100</t>
  </si>
  <si>
    <t>Akas lūka fiks.aug. B125 686mm Latteleco</t>
  </si>
  <si>
    <t>Dzelzsbetona riņķis kabeļakām</t>
  </si>
  <si>
    <t>Kabeļu brīd. lenta,  plīstošā, 50mmX500m</t>
  </si>
  <si>
    <t>Silikons N, neitrāls hermēt. 310ml</t>
  </si>
  <si>
    <t>Plastm aka KP-PEH 800X650 ar kv-pamatni</t>
  </si>
  <si>
    <t>Dībelis saitītēm 10x43 (JST) 100 gab.</t>
  </si>
  <si>
    <t>Atloks dzelzsb.gredz.stiprin.pret nobīdi</t>
  </si>
  <si>
    <t>melnzemes pievešana</t>
  </si>
  <si>
    <t>zālāju sēšana</t>
  </si>
  <si>
    <r>
      <t>m</t>
    </r>
    <r>
      <rPr>
        <i/>
        <vertAlign val="superscript"/>
        <sz val="9"/>
        <color indexed="10"/>
        <rFont val="Arial"/>
        <family val="2"/>
      </rPr>
      <t>2</t>
    </r>
  </si>
  <si>
    <r>
      <t>m</t>
    </r>
    <r>
      <rPr>
        <i/>
        <vertAlign val="superscript"/>
        <sz val="9"/>
        <color indexed="10"/>
        <rFont val="Arial"/>
        <family val="2"/>
      </rPr>
      <t>3</t>
    </r>
  </si>
  <si>
    <t>Līmlenta PVC, 25mm (melna)</t>
  </si>
  <si>
    <t>Termiskā caurule EST 27/6(1220mm)</t>
  </si>
  <si>
    <t>Opt.šķiedru sav.aizs.uzmava 60mm,100gab</t>
  </si>
  <si>
    <t>Kab.kanaliz.cauruļu blīvēšanas mat.16A</t>
  </si>
  <si>
    <t>Izopropilspirts ķīmiski tīrs</t>
  </si>
  <si>
    <t>Opt.kanalizācijas kab.FZOMU-SD 8x6xSM</t>
  </si>
  <si>
    <t>Akas lūka main.augst.B125 600mm bez uzr.</t>
  </si>
  <si>
    <t>Optiskā uzmava FOSC-400A4-S24-1-NNN</t>
  </si>
  <si>
    <t>FOSC-A/B-Uni-Mount-W</t>
  </si>
  <si>
    <t>Gofrēta caurule 75/61x50m PE sarkana</t>
  </si>
  <si>
    <t>pac.</t>
  </si>
  <si>
    <t>l</t>
  </si>
  <si>
    <t>rol</t>
  </si>
  <si>
    <t>Caurule PEH PN6 110x6,6mm 100m</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</si>
</sst>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00"/>
    <numFmt numFmtId="179" formatCode="0.00000"/>
    <numFmt numFmtId="180" formatCode="0.0000"/>
    <numFmt numFmtId="181" formatCode="0.000"/>
    <numFmt numFmtId="182" formatCode="0.0%"/>
    <numFmt numFmtId="183" formatCode="0.0"/>
    <numFmt numFmtId="184" formatCode="00000"/>
    <numFmt numFmtId="185" formatCode="#,##0.000"/>
    <numFmt numFmtId="186" formatCode="#,##0.0000"/>
    <numFmt numFmtId="187" formatCode="#,##0.0"/>
    <numFmt numFmtId="188" formatCode="yyyy\.mm\.dd\.;@"/>
    <numFmt numFmtId="189" formatCode="0.00;[Red]0.00"/>
    <numFmt numFmtId="190" formatCode="#,##0.00_ ;\-#,##0.00\ "/>
    <numFmt numFmtId="191" formatCode="0;[Red]0"/>
    <numFmt numFmtId="192" formatCode="[$-426]dddd\,\ yyyy&quot;. gada &quot;d\.\ mmmm"/>
    <numFmt numFmtId="193" formatCode="&quot;Yes&quot;;&quot;Yes&quot;;&quot;No&quot;"/>
    <numFmt numFmtId="194" formatCode="&quot;True&quot;;&quot;True&quot;;&quot;False&quot;"/>
    <numFmt numFmtId="195" formatCode="&quot;On&quot;;&quot;On&quot;;&quot;Off&quot;"/>
    <numFmt numFmtId="196" formatCode="[$€-2]\ #,##0.00_);[Red]\([$€-2]\ #,##0.00\)"/>
  </numFmts>
  <fonts count="57">
    <font>
      <sz val="11"/>
      <color indexed="8"/>
      <name val="Calibri"/>
      <family val="2"/>
    </font>
    <font>
      <sz val="10"/>
      <name val="Arial"/>
      <family val="0"/>
    </font>
    <font>
      <b/>
      <sz val="9"/>
      <name val="Arial"/>
      <family val="2"/>
    </font>
    <font>
      <sz val="9"/>
      <name val="Arial"/>
      <family val="2"/>
    </font>
    <font>
      <b/>
      <sz val="10"/>
      <name val="Arial"/>
      <family val="2"/>
    </font>
    <font>
      <b/>
      <sz val="8"/>
      <name val="Arial"/>
      <family val="2"/>
    </font>
    <font>
      <b/>
      <sz val="11"/>
      <name val="Time New Roman"/>
      <family val="0"/>
    </font>
    <font>
      <sz val="10"/>
      <name val="Helv"/>
      <family val="0"/>
    </font>
    <font>
      <b/>
      <i/>
      <sz val="10"/>
      <name val="Arial"/>
      <family val="2"/>
    </font>
    <font>
      <b/>
      <i/>
      <sz val="11"/>
      <name val="Arial"/>
      <family val="2"/>
    </font>
    <font>
      <sz val="11"/>
      <name val="Arial"/>
      <family val="2"/>
    </font>
    <font>
      <sz val="8"/>
      <name val="Arial"/>
      <family val="2"/>
    </font>
    <font>
      <sz val="12"/>
      <name val="Arial"/>
      <family val="2"/>
    </font>
    <font>
      <b/>
      <sz val="10"/>
      <name val="Arial Narrow"/>
      <family val="2"/>
    </font>
    <font>
      <i/>
      <sz val="9"/>
      <name val="Arial"/>
      <family val="2"/>
    </font>
    <font>
      <i/>
      <vertAlign val="superscript"/>
      <sz val="9"/>
      <name val="Arial"/>
      <family val="2"/>
    </font>
    <font>
      <i/>
      <vertAlign val="superscript"/>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9"/>
      <color indexed="10"/>
      <name val="Arial"/>
      <family val="2"/>
    </font>
    <font>
      <b/>
      <sz val="9"/>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9"/>
      <color rgb="FFFF0000"/>
      <name val="Arial"/>
      <family val="2"/>
    </font>
    <font>
      <b/>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 fillId="0" borderId="0">
      <alignment vertical="center"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1" fillId="0" borderId="0">
      <alignment/>
      <protection/>
    </xf>
    <xf numFmtId="0" fontId="7" fillId="0" borderId="0">
      <alignment/>
      <protection/>
    </xf>
    <xf numFmtId="0" fontId="0" fillId="32" borderId="7" applyNumberFormat="0" applyFont="0" applyAlignment="0" applyProtection="0"/>
    <xf numFmtId="0" fontId="50" fillId="27" borderId="8" applyNumberFormat="0" applyAlignment="0" applyProtection="0"/>
    <xf numFmtId="9" fontId="1"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2">
    <xf numFmtId="0" fontId="0" fillId="0" borderId="0" xfId="0" applyAlignment="1">
      <alignment/>
    </xf>
    <xf numFmtId="4" fontId="3" fillId="0" borderId="10" xfId="0" applyNumberFormat="1" applyFont="1" applyFill="1" applyBorder="1" applyAlignment="1">
      <alignment horizontal="center" vertical="center"/>
    </xf>
    <xf numFmtId="0" fontId="1" fillId="0" borderId="0" xfId="57" applyFont="1" applyFill="1" applyAlignment="1">
      <alignment vertical="center"/>
      <protection/>
    </xf>
    <xf numFmtId="0" fontId="1" fillId="0" borderId="0" xfId="0" applyFont="1" applyFill="1" applyAlignment="1">
      <alignment vertical="center"/>
    </xf>
    <xf numFmtId="4" fontId="3" fillId="0" borderId="10" xfId="0" applyNumberFormat="1" applyFont="1" applyFill="1" applyBorder="1" applyAlignment="1">
      <alignment horizontal="right" vertical="center"/>
    </xf>
    <xf numFmtId="4" fontId="1" fillId="0" borderId="0" xfId="57" applyNumberFormat="1" applyFont="1" applyFill="1" applyAlignment="1">
      <alignment vertical="center"/>
      <protection/>
    </xf>
    <xf numFmtId="0" fontId="2" fillId="33" borderId="11" xfId="57" applyFont="1" applyFill="1" applyBorder="1" applyAlignment="1">
      <alignment vertical="center" wrapText="1"/>
      <protection/>
    </xf>
    <xf numFmtId="0" fontId="2" fillId="33" borderId="11" xfId="57" applyFont="1" applyFill="1" applyBorder="1" applyAlignment="1">
      <alignment vertical="center"/>
      <protection/>
    </xf>
    <xf numFmtId="2" fontId="2" fillId="33" borderId="11" xfId="57" applyNumberFormat="1" applyFont="1" applyFill="1" applyBorder="1" applyAlignment="1">
      <alignment vertical="center"/>
      <protection/>
    </xf>
    <xf numFmtId="4" fontId="2" fillId="33" borderId="11" xfId="57" applyNumberFormat="1" applyFont="1" applyFill="1" applyBorder="1" applyAlignment="1">
      <alignment vertical="center" wrapText="1"/>
      <protection/>
    </xf>
    <xf numFmtId="0" fontId="8" fillId="0" borderId="0" xfId="68" applyFont="1" applyBorder="1" applyAlignment="1">
      <alignment horizontal="left"/>
      <protection/>
    </xf>
    <xf numFmtId="188" fontId="8" fillId="0" borderId="0" xfId="68" applyNumberFormat="1" applyFont="1" applyBorder="1" applyAlignment="1">
      <alignment horizontal="center" vertical="center" wrapText="1"/>
      <protection/>
    </xf>
    <xf numFmtId="191" fontId="9" fillId="0" borderId="0" xfId="56" applyNumberFormat="1" applyFont="1" applyFill="1" applyBorder="1" applyAlignment="1">
      <alignment horizontal="center" vertical="center"/>
      <protection/>
    </xf>
    <xf numFmtId="191" fontId="9" fillId="0" borderId="0" xfId="56" applyNumberFormat="1" applyFont="1" applyFill="1" applyBorder="1" applyAlignment="1">
      <alignment horizontal="right" vertical="center"/>
      <protection/>
    </xf>
    <xf numFmtId="189" fontId="9" fillId="0" borderId="0" xfId="56" applyNumberFormat="1" applyFont="1" applyFill="1" applyBorder="1" applyAlignment="1">
      <alignment horizontal="center" vertical="center"/>
      <protection/>
    </xf>
    <xf numFmtId="0" fontId="10" fillId="0" borderId="0" xfId="56" applyFont="1" applyFill="1" applyAlignment="1">
      <alignment horizontal="left" vertical="center"/>
      <protection/>
    </xf>
    <xf numFmtId="189" fontId="10" fillId="0" borderId="12" xfId="56" applyNumberFormat="1" applyFont="1" applyFill="1" applyBorder="1" applyAlignment="1">
      <alignment horizontal="center" vertical="center"/>
      <protection/>
    </xf>
    <xf numFmtId="0" fontId="3" fillId="0" borderId="0" xfId="56" applyFont="1" applyFill="1" applyAlignment="1">
      <alignment horizontal="center" vertical="center"/>
      <protection/>
    </xf>
    <xf numFmtId="189" fontId="11" fillId="0" borderId="0" xfId="56" applyNumberFormat="1" applyFont="1" applyFill="1" applyAlignment="1">
      <alignment horizontal="center" vertical="center"/>
      <protection/>
    </xf>
    <xf numFmtId="0" fontId="1" fillId="0" borderId="0" xfId="56" applyFont="1" applyFill="1" applyAlignment="1">
      <alignment horizontal="center" vertical="center"/>
      <protection/>
    </xf>
    <xf numFmtId="0" fontId="1" fillId="0" borderId="0" xfId="56" applyFont="1" applyFill="1">
      <alignment/>
      <protection/>
    </xf>
    <xf numFmtId="4" fontId="1" fillId="0" borderId="10" xfId="68" applyNumberFormat="1" applyFont="1" applyBorder="1" applyAlignment="1">
      <alignment horizontal="center" vertical="center" wrapText="1"/>
      <protection/>
    </xf>
    <xf numFmtId="189" fontId="1" fillId="0" borderId="10" xfId="68" applyNumberFormat="1" applyFont="1" applyBorder="1" applyAlignment="1">
      <alignment horizontal="center" vertical="center" wrapText="1"/>
      <protection/>
    </xf>
    <xf numFmtId="190" fontId="1" fillId="0" borderId="10" xfId="68" applyNumberFormat="1" applyFont="1" applyBorder="1" applyAlignment="1">
      <alignment horizontal="center" vertical="center" wrapText="1"/>
      <protection/>
    </xf>
    <xf numFmtId="188" fontId="4" fillId="0" borderId="10" xfId="68" applyNumberFormat="1" applyFont="1" applyBorder="1" applyAlignment="1">
      <alignment horizontal="center" vertical="center" wrapText="1"/>
      <protection/>
    </xf>
    <xf numFmtId="0" fontId="13" fillId="0" borderId="10" xfId="0" applyFont="1" applyFill="1" applyBorder="1" applyAlignment="1">
      <alignment wrapText="1"/>
    </xf>
    <xf numFmtId="0" fontId="13" fillId="0" borderId="10" xfId="0" applyFont="1" applyFill="1" applyBorder="1" applyAlignment="1">
      <alignment horizontal="center" wrapText="1"/>
    </xf>
    <xf numFmtId="0" fontId="2" fillId="33" borderId="11" xfId="57" applyFont="1" applyFill="1" applyBorder="1" applyAlignment="1">
      <alignment horizontal="center" vertical="center" wrapText="1"/>
      <protection/>
    </xf>
    <xf numFmtId="4" fontId="11" fillId="0" borderId="10" xfId="63" applyNumberFormat="1" applyFont="1" applyFill="1" applyBorder="1" applyAlignment="1">
      <alignment horizontal="center"/>
      <protection/>
    </xf>
    <xf numFmtId="4" fontId="3" fillId="0" borderId="10" xfId="57" applyNumberFormat="1" applyFont="1" applyFill="1" applyBorder="1" applyAlignment="1">
      <alignment horizontal="right" vertical="center"/>
      <protection/>
    </xf>
    <xf numFmtId="0" fontId="1" fillId="0" borderId="10" xfId="0" applyFont="1" applyFill="1" applyBorder="1" applyAlignment="1">
      <alignment vertical="center"/>
    </xf>
    <xf numFmtId="1" fontId="11" fillId="0" borderId="10" xfId="0" applyNumberFormat="1" applyFont="1" applyFill="1" applyBorder="1" applyAlignment="1">
      <alignment horizontal="center" vertical="center"/>
    </xf>
    <xf numFmtId="2" fontId="3" fillId="0" borderId="10" xfId="0" applyNumberFormat="1" applyFont="1" applyFill="1" applyBorder="1" applyAlignment="1">
      <alignment horizontal="left" vertical="center" wrapText="1"/>
    </xf>
    <xf numFmtId="2" fontId="3" fillId="0" borderId="10" xfId="0" applyNumberFormat="1" applyFont="1" applyFill="1" applyBorder="1" applyAlignment="1">
      <alignment horizontal="center" vertical="center"/>
    </xf>
    <xf numFmtId="0" fontId="1" fillId="0" borderId="10" xfId="57" applyFont="1" applyFill="1" applyBorder="1" applyAlignment="1">
      <alignment vertical="center"/>
      <protection/>
    </xf>
    <xf numFmtId="0" fontId="5" fillId="0" borderId="10" xfId="63" applyFont="1" applyFill="1" applyBorder="1" applyAlignment="1">
      <alignment horizontal="center" wrapText="1"/>
      <protection/>
    </xf>
    <xf numFmtId="4" fontId="2"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14"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10" xfId="69" applyFont="1" applyFill="1" applyBorder="1" applyAlignment="1">
      <alignment horizontal="left" vertical="center" wrapText="1"/>
      <protection/>
    </xf>
    <xf numFmtId="0" fontId="3" fillId="0" borderId="10" xfId="71" applyFont="1" applyFill="1" applyBorder="1" applyAlignment="1">
      <alignment vertical="center" wrapText="1"/>
      <protection/>
    </xf>
    <xf numFmtId="0" fontId="3" fillId="34" borderId="10" xfId="69" applyFont="1" applyFill="1" applyBorder="1" applyAlignment="1">
      <alignment horizontal="center" vertical="center"/>
      <protection/>
    </xf>
    <xf numFmtId="2" fontId="2" fillId="34" borderId="10" xfId="70" applyNumberFormat="1" applyFont="1" applyFill="1" applyBorder="1" applyAlignment="1">
      <alignment horizontal="center" vertical="center"/>
      <protection/>
    </xf>
    <xf numFmtId="0" fontId="3" fillId="0" borderId="10" xfId="60" applyFont="1" applyFill="1" applyBorder="1" applyAlignment="1" applyProtection="1">
      <alignment horizontal="center" vertical="center" wrapText="1"/>
      <protection/>
    </xf>
    <xf numFmtId="0" fontId="2" fillId="0" borderId="13" xfId="0" applyFont="1" applyFill="1" applyBorder="1" applyAlignment="1">
      <alignment horizontal="centerContinuous" vertical="center"/>
    </xf>
    <xf numFmtId="0" fontId="2" fillId="0" borderId="10" xfId="0" applyFont="1" applyFill="1" applyBorder="1" applyAlignment="1">
      <alignment vertical="top"/>
    </xf>
    <xf numFmtId="0" fontId="3" fillId="35" borderId="14" xfId="64" applyFont="1" applyFill="1" applyBorder="1" applyAlignment="1">
      <alignment horizontal="left" vertical="center" wrapText="1"/>
      <protection/>
    </xf>
    <xf numFmtId="0" fontId="3" fillId="0" borderId="14" xfId="65" applyFont="1" applyFill="1" applyBorder="1" applyAlignment="1">
      <alignment horizontal="left" vertical="center" wrapText="1"/>
      <protection/>
    </xf>
    <xf numFmtId="0" fontId="3" fillId="0" borderId="14" xfId="66" applyFont="1" applyFill="1" applyBorder="1" applyAlignment="1">
      <alignment horizontal="left" vertical="center" wrapText="1"/>
      <protection/>
    </xf>
    <xf numFmtId="0" fontId="3" fillId="0" borderId="10" xfId="69" applyFont="1" applyFill="1" applyBorder="1" applyAlignment="1">
      <alignment horizontal="center" vertical="center"/>
      <protection/>
    </xf>
    <xf numFmtId="0" fontId="3" fillId="0" borderId="14" xfId="67" applyFont="1" applyFill="1" applyBorder="1" applyAlignment="1">
      <alignment horizontal="left" vertical="center" wrapText="1"/>
      <protection/>
    </xf>
    <xf numFmtId="0" fontId="3" fillId="34" borderId="10" xfId="71" applyFont="1" applyFill="1" applyBorder="1" applyAlignment="1">
      <alignment vertical="center" wrapText="1"/>
      <protection/>
    </xf>
    <xf numFmtId="0" fontId="3" fillId="0" borderId="10" xfId="60" applyFont="1" applyFill="1" applyBorder="1" applyAlignment="1" applyProtection="1">
      <alignment horizontal="left" vertical="center" wrapText="1"/>
      <protection/>
    </xf>
    <xf numFmtId="0" fontId="4" fillId="0" borderId="15" xfId="68" applyFont="1" applyBorder="1" applyAlignment="1">
      <alignment vertical="center"/>
      <protection/>
    </xf>
    <xf numFmtId="0" fontId="1" fillId="0" borderId="13" xfId="68" applyFont="1" applyBorder="1" applyAlignment="1">
      <alignment/>
      <protection/>
    </xf>
    <xf numFmtId="0" fontId="1" fillId="0" borderId="15" xfId="68" applyFont="1" applyBorder="1" applyAlignment="1">
      <alignment/>
      <protection/>
    </xf>
    <xf numFmtId="0" fontId="1" fillId="0" borderId="13" xfId="68" applyFont="1" applyBorder="1" applyAlignment="1">
      <alignment vertical="center" wrapText="1"/>
      <protection/>
    </xf>
    <xf numFmtId="0" fontId="3" fillId="0" borderId="10" xfId="69" applyFont="1" applyFill="1" applyBorder="1" applyAlignment="1">
      <alignment horizontal="left" vertical="center" wrapText="1"/>
      <protection/>
    </xf>
    <xf numFmtId="0" fontId="3" fillId="34" borderId="10" xfId="69" applyFont="1" applyFill="1" applyBorder="1" applyAlignment="1">
      <alignment horizontal="center" vertical="center"/>
      <protection/>
    </xf>
    <xf numFmtId="0" fontId="3" fillId="0" borderId="10" xfId="71" applyFont="1" applyFill="1" applyBorder="1" applyAlignment="1">
      <alignment horizontal="left" vertical="top" wrapText="1"/>
      <protection/>
    </xf>
    <xf numFmtId="1" fontId="54" fillId="0" borderId="10" xfId="0" applyNumberFormat="1" applyFont="1" applyFill="1" applyBorder="1" applyAlignment="1">
      <alignment horizontal="center" vertical="center"/>
    </xf>
    <xf numFmtId="49" fontId="55" fillId="0" borderId="10" xfId="57" applyNumberFormat="1" applyFont="1" applyFill="1" applyBorder="1">
      <alignment/>
      <protection/>
    </xf>
    <xf numFmtId="0" fontId="55" fillId="0" borderId="10" xfId="60" applyFont="1" applyFill="1" applyBorder="1" applyAlignment="1" applyProtection="1">
      <alignment horizontal="center" vertical="center" wrapText="1"/>
      <protection/>
    </xf>
    <xf numFmtId="2" fontId="56" fillId="0" borderId="10" xfId="0" applyNumberFormat="1" applyFont="1" applyFill="1" applyBorder="1" applyAlignment="1">
      <alignment horizontal="center" vertical="center"/>
    </xf>
    <xf numFmtId="4" fontId="55" fillId="0" borderId="10" xfId="0" applyNumberFormat="1" applyFont="1" applyFill="1" applyBorder="1" applyAlignment="1">
      <alignment horizontal="center" vertical="center"/>
    </xf>
    <xf numFmtId="4" fontId="55" fillId="0" borderId="10" xfId="0" applyNumberFormat="1" applyFont="1" applyFill="1" applyBorder="1" applyAlignment="1">
      <alignment horizontal="right" vertical="center"/>
    </xf>
    <xf numFmtId="0" fontId="55" fillId="0" borderId="10" xfId="60" applyFont="1" applyFill="1" applyBorder="1" applyAlignment="1" applyProtection="1">
      <alignment horizontal="left" vertical="center" wrapText="1"/>
      <protection/>
    </xf>
    <xf numFmtId="0" fontId="55" fillId="34" borderId="10" xfId="69" applyFont="1" applyFill="1" applyBorder="1" applyAlignment="1">
      <alignment horizontal="center" vertical="center"/>
      <protection/>
    </xf>
    <xf numFmtId="0" fontId="55" fillId="0" borderId="10" xfId="69" applyFont="1" applyFill="1" applyBorder="1" applyAlignment="1">
      <alignment horizontal="center" vertical="center"/>
      <protection/>
    </xf>
    <xf numFmtId="0" fontId="2" fillId="0" borderId="10" xfId="57" applyFont="1" applyFill="1" applyBorder="1" applyAlignment="1">
      <alignment horizontal="right" vertical="center"/>
      <protection/>
    </xf>
    <xf numFmtId="4" fontId="3" fillId="0" borderId="10" xfId="0" applyNumberFormat="1" applyFont="1" applyFill="1" applyBorder="1" applyAlignment="1">
      <alignment horizontal="right" vertical="center"/>
    </xf>
    <xf numFmtId="0" fontId="12" fillId="0" borderId="0" xfId="57" applyFont="1" applyFill="1" applyAlignment="1">
      <alignment horizontal="center" vertical="center" wrapText="1"/>
      <protection/>
    </xf>
    <xf numFmtId="0" fontId="13" fillId="0" borderId="13"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2" fillId="36" borderId="13" xfId="0" applyFont="1" applyFill="1" applyBorder="1" applyAlignment="1">
      <alignment horizontal="center" vertical="center"/>
    </xf>
    <xf numFmtId="0" fontId="2" fillId="36" borderId="16" xfId="0" applyFont="1" applyFill="1" applyBorder="1" applyAlignment="1">
      <alignment horizontal="center" vertical="center"/>
    </xf>
    <xf numFmtId="0" fontId="2" fillId="36" borderId="15" xfId="0" applyFont="1" applyFill="1" applyBorder="1" applyAlignment="1">
      <alignment horizontal="center" vertical="center"/>
    </xf>
    <xf numFmtId="0" fontId="6" fillId="0" borderId="0" xfId="56" applyFont="1" applyFill="1" applyBorder="1" applyAlignment="1">
      <alignment horizontal="center" vertical="center" wrapText="1"/>
      <protection/>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 fillId="0" borderId="13" xfId="68" applyFont="1" applyBorder="1" applyAlignment="1">
      <alignment horizontal="right"/>
      <protection/>
    </xf>
    <xf numFmtId="0" fontId="1" fillId="0" borderId="15" xfId="68" applyFont="1" applyBorder="1" applyAlignment="1">
      <alignment horizontal="right"/>
      <protection/>
    </xf>
    <xf numFmtId="0" fontId="4" fillId="0" borderId="13" xfId="68" applyFont="1" applyBorder="1" applyAlignment="1">
      <alignment horizontal="center" vertical="center" wrapText="1"/>
      <protection/>
    </xf>
    <xf numFmtId="0" fontId="4" fillId="0" borderId="15" xfId="68" applyFont="1" applyBorder="1" applyAlignment="1">
      <alignment horizontal="center" vertical="center" wrapText="1"/>
      <protection/>
    </xf>
    <xf numFmtId="0" fontId="1" fillId="0" borderId="13" xfId="68" applyFont="1" applyBorder="1" applyAlignment="1">
      <alignment horizontal="left"/>
      <protection/>
    </xf>
    <xf numFmtId="0" fontId="1" fillId="0" borderId="15" xfId="68" applyFont="1" applyBorder="1" applyAlignment="1">
      <alignment horizontal="left"/>
      <protection/>
    </xf>
    <xf numFmtId="0" fontId="1" fillId="0" borderId="13" xfId="68" applyFont="1" applyBorder="1" applyAlignment="1">
      <alignment horizontal="right" vertical="center" wrapText="1"/>
      <protection/>
    </xf>
    <xf numFmtId="0" fontId="1" fillId="0" borderId="15" xfId="68" applyFont="1" applyBorder="1" applyAlignment="1">
      <alignment horizontal="right" vertical="center"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0 2" xfId="56"/>
    <cellStyle name="Normal 2" xfId="57"/>
    <cellStyle name="Normal 21" xfId="58"/>
    <cellStyle name="Normal 22" xfId="59"/>
    <cellStyle name="Normal 3" xfId="60"/>
    <cellStyle name="Normal 34" xfId="61"/>
    <cellStyle name="Normal 35" xfId="62"/>
    <cellStyle name="Normal 4" xfId="63"/>
    <cellStyle name="Normal 4 3" xfId="64"/>
    <cellStyle name="Normal 4 4" xfId="65"/>
    <cellStyle name="Normal 4 5" xfId="66"/>
    <cellStyle name="Normal 4 6" xfId="67"/>
    <cellStyle name="Normal_Sheet1" xfId="68"/>
    <cellStyle name="Normal_Tame no RDSD_magistrale" xfId="69"/>
    <cellStyle name="Normal_Tame paraugs" xfId="70"/>
    <cellStyle name="Normal_Vestienas un  Pildas ielas" xfId="71"/>
    <cellStyle name="Note" xfId="72"/>
    <cellStyle name="Output" xfId="73"/>
    <cellStyle name="Percent" xfId="74"/>
    <cellStyle name="Title" xfId="75"/>
    <cellStyle name="Total" xfId="76"/>
    <cellStyle name="Warning Text" xfId="77"/>
  </cellStyles>
  <dxfs count="20">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1:F145"/>
  <sheetViews>
    <sheetView showZeros="0" tabSelected="1" zoomScalePageLayoutView="115" workbookViewId="0" topLeftCell="A106">
      <selection activeCell="F126" sqref="F126"/>
    </sheetView>
  </sheetViews>
  <sheetFormatPr defaultColWidth="9.00390625" defaultRowHeight="15"/>
  <cols>
    <col min="1" max="1" width="9.00390625" style="2" customWidth="1"/>
    <col min="2" max="2" width="42.7109375" style="2" customWidth="1"/>
    <col min="3" max="3" width="10.421875" style="2" customWidth="1"/>
    <col min="4" max="4" width="9.28125" style="2" customWidth="1"/>
    <col min="5" max="5" width="9.00390625" style="5" customWidth="1"/>
    <col min="6" max="6" width="12.140625" style="2" customWidth="1"/>
    <col min="7" max="16384" width="9.00390625" style="2" customWidth="1"/>
  </cols>
  <sheetData>
    <row r="1" spans="1:6" ht="48.75" customHeight="1">
      <c r="A1" s="73" t="s">
        <v>167</v>
      </c>
      <c r="B1" s="73"/>
      <c r="C1" s="73"/>
      <c r="D1" s="73"/>
      <c r="E1" s="73"/>
      <c r="F1" s="73"/>
    </row>
    <row r="3" spans="1:6" ht="32.25" customHeight="1">
      <c r="A3" s="27" t="s">
        <v>0</v>
      </c>
      <c r="B3" s="7" t="s">
        <v>3</v>
      </c>
      <c r="C3" s="7" t="s">
        <v>1</v>
      </c>
      <c r="D3" s="8" t="s">
        <v>6</v>
      </c>
      <c r="E3" s="9" t="s">
        <v>7</v>
      </c>
      <c r="F3" s="6" t="s">
        <v>8</v>
      </c>
    </row>
    <row r="4" spans="1:6" ht="21" customHeight="1">
      <c r="A4" s="74" t="s">
        <v>73</v>
      </c>
      <c r="B4" s="75"/>
      <c r="C4" s="75"/>
      <c r="D4" s="75"/>
      <c r="E4" s="75"/>
      <c r="F4" s="76"/>
    </row>
    <row r="5" spans="1:6" s="3" customFormat="1" ht="15" customHeight="1">
      <c r="A5" s="77" t="s">
        <v>18</v>
      </c>
      <c r="B5" s="78"/>
      <c r="C5" s="78"/>
      <c r="D5" s="78"/>
      <c r="E5" s="78"/>
      <c r="F5" s="79"/>
    </row>
    <row r="6" spans="1:6" s="3" customFormat="1" ht="12.75">
      <c r="A6" s="30"/>
      <c r="B6" s="26" t="s">
        <v>74</v>
      </c>
      <c r="C6" s="25"/>
      <c r="D6" s="28"/>
      <c r="E6" s="1"/>
      <c r="F6" s="4"/>
    </row>
    <row r="7" spans="1:6" s="3" customFormat="1" ht="24">
      <c r="A7" s="31">
        <v>1</v>
      </c>
      <c r="B7" s="41" t="s">
        <v>75</v>
      </c>
      <c r="C7" s="43" t="s">
        <v>88</v>
      </c>
      <c r="D7" s="37">
        <v>1</v>
      </c>
      <c r="E7" s="1"/>
      <c r="F7" s="4">
        <f>ROUND(D7*E7,2)</f>
        <v>0</v>
      </c>
    </row>
    <row r="8" spans="1:6" s="3" customFormat="1" ht="60">
      <c r="A8" s="31">
        <v>2</v>
      </c>
      <c r="B8" s="41" t="s">
        <v>76</v>
      </c>
      <c r="C8" s="43" t="s">
        <v>88</v>
      </c>
      <c r="D8" s="37">
        <v>1</v>
      </c>
      <c r="E8" s="1"/>
      <c r="F8" s="4">
        <f>ROUND(D8*E8,2)</f>
        <v>0</v>
      </c>
    </row>
    <row r="9" spans="1:6" s="3" customFormat="1" ht="24">
      <c r="A9" s="31">
        <v>3</v>
      </c>
      <c r="B9" s="41" t="s">
        <v>77</v>
      </c>
      <c r="C9" s="43" t="s">
        <v>2</v>
      </c>
      <c r="D9" s="37">
        <v>450</v>
      </c>
      <c r="E9" s="1"/>
      <c r="F9" s="4">
        <f aca="true" t="shared" si="0" ref="F9:F43">ROUND(D9*E9,2)</f>
        <v>0</v>
      </c>
    </row>
    <row r="10" spans="1:6" s="3" customFormat="1" ht="36">
      <c r="A10" s="31">
        <v>4</v>
      </c>
      <c r="B10" s="41" t="s">
        <v>78</v>
      </c>
      <c r="C10" s="43" t="s">
        <v>29</v>
      </c>
      <c r="D10" s="37">
        <v>10</v>
      </c>
      <c r="E10" s="1"/>
      <c r="F10" s="4">
        <f t="shared" si="0"/>
        <v>0</v>
      </c>
    </row>
    <row r="11" spans="1:6" s="3" customFormat="1" ht="36">
      <c r="A11" s="31">
        <v>5</v>
      </c>
      <c r="B11" s="59" t="s">
        <v>79</v>
      </c>
      <c r="C11" s="60" t="s">
        <v>89</v>
      </c>
      <c r="D11" s="37">
        <v>50</v>
      </c>
      <c r="E11" s="1"/>
      <c r="F11" s="4">
        <f t="shared" si="0"/>
        <v>0</v>
      </c>
    </row>
    <row r="12" spans="1:6" s="3" customFormat="1" ht="48">
      <c r="A12" s="31">
        <v>6</v>
      </c>
      <c r="B12" s="41" t="s">
        <v>80</v>
      </c>
      <c r="C12" s="43" t="s">
        <v>90</v>
      </c>
      <c r="D12" s="37">
        <v>1575</v>
      </c>
      <c r="E12" s="1"/>
      <c r="F12" s="4">
        <f t="shared" si="0"/>
        <v>0</v>
      </c>
    </row>
    <row r="13" spans="1:6" s="3" customFormat="1" ht="72">
      <c r="A13" s="31">
        <v>7</v>
      </c>
      <c r="B13" s="41" t="s">
        <v>81</v>
      </c>
      <c r="C13" s="43" t="s">
        <v>90</v>
      </c>
      <c r="D13" s="37">
        <v>1700</v>
      </c>
      <c r="E13" s="1"/>
      <c r="F13" s="4">
        <f t="shared" si="0"/>
        <v>0</v>
      </c>
    </row>
    <row r="14" spans="1:6" s="3" customFormat="1" ht="72">
      <c r="A14" s="31">
        <v>8</v>
      </c>
      <c r="B14" s="41" t="s">
        <v>82</v>
      </c>
      <c r="C14" s="43" t="s">
        <v>90</v>
      </c>
      <c r="D14" s="37">
        <v>550</v>
      </c>
      <c r="E14" s="1"/>
      <c r="F14" s="4">
        <f t="shared" si="0"/>
        <v>0</v>
      </c>
    </row>
    <row r="15" spans="1:6" s="3" customFormat="1" ht="36">
      <c r="A15" s="31">
        <v>9</v>
      </c>
      <c r="B15" s="42" t="s">
        <v>83</v>
      </c>
      <c r="C15" s="43" t="s">
        <v>89</v>
      </c>
      <c r="D15" s="37">
        <v>8790</v>
      </c>
      <c r="E15" s="1"/>
      <c r="F15" s="4">
        <f t="shared" si="0"/>
        <v>0</v>
      </c>
    </row>
    <row r="16" spans="1:6" s="3" customFormat="1" ht="60">
      <c r="A16" s="31">
        <v>10</v>
      </c>
      <c r="B16" s="41" t="s">
        <v>84</v>
      </c>
      <c r="C16" s="43" t="s">
        <v>29</v>
      </c>
      <c r="D16" s="37">
        <v>13</v>
      </c>
      <c r="E16" s="1"/>
      <c r="F16" s="4">
        <f t="shared" si="0"/>
        <v>0</v>
      </c>
    </row>
    <row r="17" spans="1:6" s="3" customFormat="1" ht="60">
      <c r="A17" s="31">
        <v>11</v>
      </c>
      <c r="B17" s="41" t="s">
        <v>85</v>
      </c>
      <c r="C17" s="43" t="s">
        <v>29</v>
      </c>
      <c r="D17" s="37">
        <v>7</v>
      </c>
      <c r="E17" s="1"/>
      <c r="F17" s="4">
        <f t="shared" si="0"/>
        <v>0</v>
      </c>
    </row>
    <row r="18" spans="1:6" s="3" customFormat="1" ht="24">
      <c r="A18" s="31">
        <v>12</v>
      </c>
      <c r="B18" s="41" t="s">
        <v>86</v>
      </c>
      <c r="C18" s="43" t="s">
        <v>90</v>
      </c>
      <c r="D18" s="37">
        <v>10</v>
      </c>
      <c r="E18" s="1"/>
      <c r="F18" s="4">
        <f t="shared" si="0"/>
        <v>0</v>
      </c>
    </row>
    <row r="19" spans="1:6" s="3" customFormat="1" ht="96">
      <c r="A19" s="31">
        <v>13</v>
      </c>
      <c r="B19" s="41" t="s">
        <v>87</v>
      </c>
      <c r="C19" s="43" t="s">
        <v>88</v>
      </c>
      <c r="D19" s="37">
        <v>17</v>
      </c>
      <c r="E19" s="1"/>
      <c r="F19" s="4">
        <f t="shared" si="0"/>
        <v>0</v>
      </c>
    </row>
    <row r="20" spans="1:6" s="3" customFormat="1" ht="12.75">
      <c r="A20" s="31"/>
      <c r="B20" s="26" t="s">
        <v>91</v>
      </c>
      <c r="C20" s="25"/>
      <c r="D20" s="37"/>
      <c r="E20" s="1"/>
      <c r="F20" s="4">
        <f t="shared" si="0"/>
        <v>0</v>
      </c>
    </row>
    <row r="21" spans="1:6" s="3" customFormat="1" ht="24">
      <c r="A21" s="31">
        <v>14</v>
      </c>
      <c r="B21" s="41" t="s">
        <v>92</v>
      </c>
      <c r="C21" s="43" t="s">
        <v>90</v>
      </c>
      <c r="D21" s="37">
        <v>700</v>
      </c>
      <c r="E21" s="1"/>
      <c r="F21" s="4">
        <f t="shared" si="0"/>
        <v>0</v>
      </c>
    </row>
    <row r="22" spans="1:6" s="3" customFormat="1" ht="24">
      <c r="A22" s="31">
        <v>15</v>
      </c>
      <c r="B22" s="41" t="s">
        <v>93</v>
      </c>
      <c r="C22" s="43" t="s">
        <v>2</v>
      </c>
      <c r="D22" s="37">
        <v>700</v>
      </c>
      <c r="E22" s="1"/>
      <c r="F22" s="4">
        <f t="shared" si="0"/>
        <v>0</v>
      </c>
    </row>
    <row r="23" spans="1:6" s="3" customFormat="1" ht="24">
      <c r="A23" s="31">
        <v>16</v>
      </c>
      <c r="B23" s="41" t="s">
        <v>176</v>
      </c>
      <c r="C23" s="43" t="s">
        <v>90</v>
      </c>
      <c r="D23" s="37">
        <v>210</v>
      </c>
      <c r="E23" s="1"/>
      <c r="F23" s="4">
        <f t="shared" si="0"/>
        <v>0</v>
      </c>
    </row>
    <row r="24" spans="1:6" s="3" customFormat="1" ht="24">
      <c r="A24" s="31">
        <v>17</v>
      </c>
      <c r="B24" s="41" t="s">
        <v>94</v>
      </c>
      <c r="C24" s="43" t="s">
        <v>2</v>
      </c>
      <c r="D24" s="37">
        <v>95</v>
      </c>
      <c r="E24" s="1"/>
      <c r="F24" s="4">
        <f t="shared" si="0"/>
        <v>0</v>
      </c>
    </row>
    <row r="25" spans="1:6" s="3" customFormat="1" ht="24">
      <c r="A25" s="31">
        <v>18</v>
      </c>
      <c r="B25" s="41" t="s">
        <v>95</v>
      </c>
      <c r="C25" s="43" t="s">
        <v>2</v>
      </c>
      <c r="D25" s="37">
        <v>15</v>
      </c>
      <c r="E25" s="1"/>
      <c r="F25" s="4">
        <f t="shared" si="0"/>
        <v>0</v>
      </c>
    </row>
    <row r="26" spans="1:6" s="3" customFormat="1" ht="24">
      <c r="A26" s="31">
        <v>19</v>
      </c>
      <c r="B26" s="41" t="s">
        <v>97</v>
      </c>
      <c r="C26" s="43" t="s">
        <v>2</v>
      </c>
      <c r="D26" s="37">
        <v>5</v>
      </c>
      <c r="E26" s="1"/>
      <c r="F26" s="4">
        <f t="shared" si="0"/>
        <v>0</v>
      </c>
    </row>
    <row r="27" spans="1:6" s="3" customFormat="1" ht="24">
      <c r="A27" s="31">
        <v>20</v>
      </c>
      <c r="B27" s="41" t="s">
        <v>98</v>
      </c>
      <c r="C27" s="43" t="s">
        <v>2</v>
      </c>
      <c r="D27" s="37">
        <v>5</v>
      </c>
      <c r="E27" s="1"/>
      <c r="F27" s="4">
        <f t="shared" si="0"/>
        <v>0</v>
      </c>
    </row>
    <row r="28" spans="1:6" s="3" customFormat="1" ht="25.5">
      <c r="A28" s="31"/>
      <c r="B28" s="26" t="s">
        <v>179</v>
      </c>
      <c r="C28" s="43"/>
      <c r="D28" s="37"/>
      <c r="E28" s="1"/>
      <c r="F28" s="4">
        <f t="shared" si="0"/>
        <v>0</v>
      </c>
    </row>
    <row r="29" spans="1:6" s="3" customFormat="1" ht="24">
      <c r="A29" s="31"/>
      <c r="B29" s="48" t="s">
        <v>145</v>
      </c>
      <c r="C29" s="51" t="s">
        <v>89</v>
      </c>
      <c r="D29" s="37">
        <v>2850</v>
      </c>
      <c r="E29" s="1"/>
      <c r="F29" s="4">
        <f t="shared" si="0"/>
        <v>0</v>
      </c>
    </row>
    <row r="30" spans="1:6" s="3" customFormat="1" ht="24">
      <c r="A30" s="31"/>
      <c r="B30" s="49" t="s">
        <v>146</v>
      </c>
      <c r="C30" s="51" t="s">
        <v>89</v>
      </c>
      <c r="D30" s="37">
        <v>2900</v>
      </c>
      <c r="E30" s="1"/>
      <c r="F30" s="4">
        <f t="shared" si="0"/>
        <v>0</v>
      </c>
    </row>
    <row r="31" spans="1:6" s="3" customFormat="1" ht="36">
      <c r="A31" s="31"/>
      <c r="B31" s="42" t="s">
        <v>147</v>
      </c>
      <c r="C31" s="51" t="s">
        <v>89</v>
      </c>
      <c r="D31" s="37">
        <v>3750</v>
      </c>
      <c r="E31" s="1"/>
      <c r="F31" s="4">
        <f t="shared" si="0"/>
        <v>0</v>
      </c>
    </row>
    <row r="32" spans="1:6" s="3" customFormat="1" ht="24">
      <c r="A32" s="31"/>
      <c r="B32" s="50" t="s">
        <v>148</v>
      </c>
      <c r="C32" s="51" t="s">
        <v>89</v>
      </c>
      <c r="D32" s="37">
        <v>3875</v>
      </c>
      <c r="E32" s="1"/>
      <c r="F32" s="4">
        <f t="shared" si="0"/>
        <v>0</v>
      </c>
    </row>
    <row r="33" spans="1:6" s="3" customFormat="1" ht="24">
      <c r="A33" s="31"/>
      <c r="B33" s="42" t="s">
        <v>149</v>
      </c>
      <c r="C33" s="51" t="s">
        <v>90</v>
      </c>
      <c r="D33" s="37">
        <v>1590</v>
      </c>
      <c r="E33" s="1"/>
      <c r="F33" s="4">
        <f t="shared" si="0"/>
        <v>0</v>
      </c>
    </row>
    <row r="34" spans="1:6" s="3" customFormat="1" ht="25.5">
      <c r="A34" s="31"/>
      <c r="B34" s="26" t="s">
        <v>156</v>
      </c>
      <c r="C34" s="33"/>
      <c r="D34" s="37"/>
      <c r="E34" s="1"/>
      <c r="F34" s="4">
        <f t="shared" si="0"/>
        <v>0</v>
      </c>
    </row>
    <row r="35" spans="1:6" s="3" customFormat="1" ht="36">
      <c r="A35" s="31">
        <v>26</v>
      </c>
      <c r="B35" s="42" t="s">
        <v>150</v>
      </c>
      <c r="C35" s="43" t="s">
        <v>89</v>
      </c>
      <c r="D35" s="44">
        <v>820</v>
      </c>
      <c r="E35" s="1"/>
      <c r="F35" s="4">
        <f t="shared" si="0"/>
        <v>0</v>
      </c>
    </row>
    <row r="36" spans="1:6" s="3" customFormat="1" ht="12.75">
      <c r="A36" s="31"/>
      <c r="B36" s="26" t="s">
        <v>157</v>
      </c>
      <c r="C36" s="33"/>
      <c r="D36" s="37"/>
      <c r="E36" s="1"/>
      <c r="F36" s="4">
        <f t="shared" si="0"/>
        <v>0</v>
      </c>
    </row>
    <row r="37" spans="1:6" s="3" customFormat="1" ht="24">
      <c r="A37" s="31">
        <v>31</v>
      </c>
      <c r="B37" s="41" t="s">
        <v>158</v>
      </c>
      <c r="C37" s="43" t="s">
        <v>4</v>
      </c>
      <c r="D37" s="44">
        <v>21</v>
      </c>
      <c r="E37" s="1"/>
      <c r="F37" s="4">
        <f t="shared" si="0"/>
        <v>0</v>
      </c>
    </row>
    <row r="38" spans="1:6" s="3" customFormat="1" ht="24">
      <c r="A38" s="31">
        <v>32</v>
      </c>
      <c r="B38" s="41" t="s">
        <v>159</v>
      </c>
      <c r="C38" s="43" t="s">
        <v>4</v>
      </c>
      <c r="D38" s="44">
        <v>28</v>
      </c>
      <c r="E38" s="1"/>
      <c r="F38" s="4">
        <f t="shared" si="0"/>
        <v>0</v>
      </c>
    </row>
    <row r="39" spans="1:6" s="3" customFormat="1" ht="24">
      <c r="A39" s="31">
        <v>33</v>
      </c>
      <c r="B39" s="52" t="s">
        <v>160</v>
      </c>
      <c r="C39" s="43" t="s">
        <v>89</v>
      </c>
      <c r="D39" s="44">
        <v>56</v>
      </c>
      <c r="E39" s="1"/>
      <c r="F39" s="4">
        <f t="shared" si="0"/>
        <v>0</v>
      </c>
    </row>
    <row r="40" spans="1:6" s="3" customFormat="1" ht="25.5">
      <c r="A40" s="30"/>
      <c r="B40" s="39" t="s">
        <v>165</v>
      </c>
      <c r="C40" s="25"/>
      <c r="D40" s="44"/>
      <c r="E40" s="1"/>
      <c r="F40" s="4">
        <f t="shared" si="0"/>
        <v>0</v>
      </c>
    </row>
    <row r="41" spans="1:6" s="3" customFormat="1" ht="36">
      <c r="A41" s="31">
        <v>34</v>
      </c>
      <c r="B41" s="41" t="s">
        <v>161</v>
      </c>
      <c r="C41" s="43" t="s">
        <v>4</v>
      </c>
      <c r="D41" s="44">
        <v>5</v>
      </c>
      <c r="E41" s="1"/>
      <c r="F41" s="4">
        <f t="shared" si="0"/>
        <v>0</v>
      </c>
    </row>
    <row r="42" spans="1:6" s="3" customFormat="1" ht="36">
      <c r="A42" s="31">
        <v>35</v>
      </c>
      <c r="B42" s="41" t="s">
        <v>162</v>
      </c>
      <c r="C42" s="43" t="s">
        <v>89</v>
      </c>
      <c r="D42" s="44">
        <v>5200</v>
      </c>
      <c r="E42" s="1"/>
      <c r="F42" s="4">
        <f t="shared" si="0"/>
        <v>0</v>
      </c>
    </row>
    <row r="43" spans="1:6" s="3" customFormat="1" ht="24">
      <c r="A43" s="31">
        <v>36</v>
      </c>
      <c r="B43" s="41" t="s">
        <v>163</v>
      </c>
      <c r="C43" s="43" t="s">
        <v>89</v>
      </c>
      <c r="D43" s="44">
        <v>4000</v>
      </c>
      <c r="E43" s="1"/>
      <c r="F43" s="4">
        <f t="shared" si="0"/>
        <v>0</v>
      </c>
    </row>
    <row r="44" spans="1:6" s="3" customFormat="1" ht="24">
      <c r="A44" s="31">
        <v>37</v>
      </c>
      <c r="B44" s="53" t="s">
        <v>164</v>
      </c>
      <c r="C44" s="43" t="s">
        <v>88</v>
      </c>
      <c r="D44" s="44">
        <v>1</v>
      </c>
      <c r="E44" s="1"/>
      <c r="F44" s="4">
        <f>ROUND(D44*E44,2)</f>
        <v>0</v>
      </c>
    </row>
    <row r="45" spans="1:6" s="3" customFormat="1" ht="12.75">
      <c r="A45" s="30"/>
      <c r="B45" s="72" t="s">
        <v>19</v>
      </c>
      <c r="C45" s="72"/>
      <c r="D45" s="72"/>
      <c r="E45" s="72"/>
      <c r="F45" s="4">
        <f>ROUND(SUM(F7:F44),2)</f>
        <v>0</v>
      </c>
    </row>
    <row r="46" spans="1:6" s="3" customFormat="1" ht="12.75">
      <c r="A46" s="30"/>
      <c r="B46" s="72" t="s">
        <v>17</v>
      </c>
      <c r="C46" s="72"/>
      <c r="D46" s="72"/>
      <c r="E46" s="72"/>
      <c r="F46" s="4">
        <f>ROUND(F45*5%,2)</f>
        <v>0</v>
      </c>
    </row>
    <row r="47" spans="1:6" s="3" customFormat="1" ht="12.75">
      <c r="A47" s="30"/>
      <c r="B47" s="71" t="s">
        <v>20</v>
      </c>
      <c r="C47" s="71"/>
      <c r="D47" s="71"/>
      <c r="E47" s="71"/>
      <c r="F47" s="29">
        <f>SUM(F45:F46)</f>
        <v>0</v>
      </c>
    </row>
    <row r="48" spans="1:6" s="3" customFormat="1" ht="12.75">
      <c r="A48" s="30"/>
      <c r="B48" s="71" t="s">
        <v>11</v>
      </c>
      <c r="C48" s="71"/>
      <c r="D48" s="71"/>
      <c r="E48" s="71"/>
      <c r="F48" s="29">
        <f>ROUND(F47*21%,2)</f>
        <v>0</v>
      </c>
    </row>
    <row r="49" spans="1:6" s="3" customFormat="1" ht="12.75">
      <c r="A49" s="30"/>
      <c r="B49" s="71" t="s">
        <v>21</v>
      </c>
      <c r="C49" s="71"/>
      <c r="D49" s="71"/>
      <c r="E49" s="71"/>
      <c r="F49" s="29">
        <f>SUM(F47:F48)</f>
        <v>0</v>
      </c>
    </row>
    <row r="50" spans="1:6" s="3" customFormat="1" ht="15" customHeight="1">
      <c r="A50" s="77" t="s">
        <v>99</v>
      </c>
      <c r="B50" s="78"/>
      <c r="C50" s="78"/>
      <c r="D50" s="78"/>
      <c r="E50" s="78"/>
      <c r="F50" s="79"/>
    </row>
    <row r="51" spans="1:6" s="3" customFormat="1" ht="12.75">
      <c r="A51" s="31"/>
      <c r="B51" s="26" t="s">
        <v>119</v>
      </c>
      <c r="C51" s="33"/>
      <c r="D51" s="37"/>
      <c r="E51" s="1"/>
      <c r="F51" s="4"/>
    </row>
    <row r="52" spans="1:6" s="3" customFormat="1" ht="12.75">
      <c r="A52" s="31"/>
      <c r="B52" s="38" t="s">
        <v>141</v>
      </c>
      <c r="C52" s="33"/>
      <c r="D52" s="37"/>
      <c r="E52" s="1"/>
      <c r="F52" s="4"/>
    </row>
    <row r="53" spans="1:6" s="3" customFormat="1" ht="24">
      <c r="A53" s="31">
        <v>38</v>
      </c>
      <c r="B53" s="54" t="s">
        <v>100</v>
      </c>
      <c r="C53" s="45" t="s">
        <v>25</v>
      </c>
      <c r="D53" s="37">
        <v>4</v>
      </c>
      <c r="E53" s="1"/>
      <c r="F53" s="4">
        <f aca="true" t="shared" si="1" ref="F53:F125">ROUND(D53*E53,2)</f>
        <v>0</v>
      </c>
    </row>
    <row r="54" spans="1:6" s="3" customFormat="1" ht="24">
      <c r="A54" s="31">
        <v>39</v>
      </c>
      <c r="B54" s="54" t="s">
        <v>101</v>
      </c>
      <c r="C54" s="45" t="s">
        <v>2</v>
      </c>
      <c r="D54" s="37">
        <v>35</v>
      </c>
      <c r="E54" s="1"/>
      <c r="F54" s="4">
        <f t="shared" si="1"/>
        <v>0</v>
      </c>
    </row>
    <row r="55" spans="1:6" s="3" customFormat="1" ht="24">
      <c r="A55" s="31">
        <v>40</v>
      </c>
      <c r="B55" s="54" t="s">
        <v>102</v>
      </c>
      <c r="C55" s="45" t="s">
        <v>2</v>
      </c>
      <c r="D55" s="37">
        <v>15</v>
      </c>
      <c r="E55" s="1"/>
      <c r="F55" s="4">
        <f t="shared" si="1"/>
        <v>0</v>
      </c>
    </row>
    <row r="56" spans="1:6" s="3" customFormat="1" ht="12.75">
      <c r="A56" s="31">
        <v>41</v>
      </c>
      <c r="B56" s="54" t="s">
        <v>103</v>
      </c>
      <c r="C56" s="45" t="s">
        <v>2</v>
      </c>
      <c r="D56" s="37">
        <v>50</v>
      </c>
      <c r="E56" s="1"/>
      <c r="F56" s="4">
        <f t="shared" si="1"/>
        <v>0</v>
      </c>
    </row>
    <row r="57" spans="1:6" s="3" customFormat="1" ht="24">
      <c r="A57" s="31">
        <v>42</v>
      </c>
      <c r="B57" s="54" t="s">
        <v>104</v>
      </c>
      <c r="C57" s="45" t="s">
        <v>4</v>
      </c>
      <c r="D57" s="37">
        <v>1</v>
      </c>
      <c r="E57" s="1"/>
      <c r="F57" s="4">
        <f t="shared" si="1"/>
        <v>0</v>
      </c>
    </row>
    <row r="58" spans="1:6" s="3" customFormat="1" ht="12.75">
      <c r="A58" s="31">
        <v>43</v>
      </c>
      <c r="B58" s="54" t="s">
        <v>105</v>
      </c>
      <c r="C58" s="45" t="s">
        <v>4</v>
      </c>
      <c r="D58" s="37">
        <v>1</v>
      </c>
      <c r="E58" s="1"/>
      <c r="F58" s="4">
        <f t="shared" si="1"/>
        <v>0</v>
      </c>
    </row>
    <row r="59" spans="1:6" s="3" customFormat="1" ht="12.75">
      <c r="A59" s="31">
        <v>44</v>
      </c>
      <c r="B59" s="54" t="s">
        <v>106</v>
      </c>
      <c r="C59" s="45" t="s">
        <v>2</v>
      </c>
      <c r="D59" s="37">
        <v>50</v>
      </c>
      <c r="E59" s="1"/>
      <c r="F59" s="4">
        <f t="shared" si="1"/>
        <v>0</v>
      </c>
    </row>
    <row r="60" spans="1:6" s="3" customFormat="1" ht="36">
      <c r="A60" s="31">
        <v>45</v>
      </c>
      <c r="B60" s="54" t="s">
        <v>107</v>
      </c>
      <c r="C60" s="45" t="s">
        <v>22</v>
      </c>
      <c r="D60" s="37">
        <v>1</v>
      </c>
      <c r="E60" s="1"/>
      <c r="F60" s="4">
        <f t="shared" si="1"/>
        <v>0</v>
      </c>
    </row>
    <row r="61" spans="1:6" s="3" customFormat="1" ht="12.75">
      <c r="A61" s="31"/>
      <c r="B61" s="38" t="s">
        <v>142</v>
      </c>
      <c r="C61" s="45"/>
      <c r="D61" s="37"/>
      <c r="E61" s="1"/>
      <c r="F61" s="4"/>
    </row>
    <row r="62" spans="1:6" s="3" customFormat="1" ht="12.75">
      <c r="A62" s="62">
        <v>46</v>
      </c>
      <c r="B62" s="63" t="s">
        <v>180</v>
      </c>
      <c r="C62" s="64" t="s">
        <v>4</v>
      </c>
      <c r="D62" s="65">
        <v>9</v>
      </c>
      <c r="E62" s="66"/>
      <c r="F62" s="67">
        <f t="shared" si="1"/>
        <v>0</v>
      </c>
    </row>
    <row r="63" spans="1:6" s="3" customFormat="1" ht="12.75">
      <c r="A63" s="62">
        <v>47</v>
      </c>
      <c r="B63" s="63" t="s">
        <v>181</v>
      </c>
      <c r="C63" s="64" t="s">
        <v>4</v>
      </c>
      <c r="D63" s="65">
        <v>0.5</v>
      </c>
      <c r="E63" s="66"/>
      <c r="F63" s="67">
        <f t="shared" si="1"/>
        <v>0</v>
      </c>
    </row>
    <row r="64" spans="1:6" s="3" customFormat="1" ht="12.75">
      <c r="A64" s="62">
        <v>48</v>
      </c>
      <c r="B64" s="63" t="s">
        <v>182</v>
      </c>
      <c r="C64" s="64" t="s">
        <v>4</v>
      </c>
      <c r="D64" s="65">
        <v>1</v>
      </c>
      <c r="E64" s="66"/>
      <c r="F64" s="67">
        <f t="shared" si="1"/>
        <v>0</v>
      </c>
    </row>
    <row r="65" spans="1:6" s="3" customFormat="1" ht="12.75">
      <c r="A65" s="62">
        <v>49</v>
      </c>
      <c r="B65" s="63" t="s">
        <v>183</v>
      </c>
      <c r="C65" s="64" t="s">
        <v>4</v>
      </c>
      <c r="D65" s="65">
        <v>1</v>
      </c>
      <c r="E65" s="66"/>
      <c r="F65" s="67">
        <f t="shared" si="1"/>
        <v>0</v>
      </c>
    </row>
    <row r="66" spans="1:6" s="3" customFormat="1" ht="12.75">
      <c r="A66" s="62">
        <v>50</v>
      </c>
      <c r="B66" s="63" t="s">
        <v>184</v>
      </c>
      <c r="C66" s="64" t="s">
        <v>4</v>
      </c>
      <c r="D66" s="65">
        <v>1</v>
      </c>
      <c r="E66" s="66"/>
      <c r="F66" s="67">
        <f t="shared" si="1"/>
        <v>0</v>
      </c>
    </row>
    <row r="67" spans="1:6" s="3" customFormat="1" ht="12.75">
      <c r="A67" s="62">
        <v>51</v>
      </c>
      <c r="B67" s="63" t="s">
        <v>185</v>
      </c>
      <c r="C67" s="64" t="s">
        <v>4</v>
      </c>
      <c r="D67" s="65">
        <v>2</v>
      </c>
      <c r="E67" s="66"/>
      <c r="F67" s="67">
        <f t="shared" si="1"/>
        <v>0</v>
      </c>
    </row>
    <row r="68" spans="1:6" s="3" customFormat="1" ht="12.75">
      <c r="A68" s="62">
        <v>52</v>
      </c>
      <c r="B68" s="63" t="s">
        <v>186</v>
      </c>
      <c r="C68" s="64" t="s">
        <v>207</v>
      </c>
      <c r="D68" s="65">
        <v>0.1</v>
      </c>
      <c r="E68" s="66"/>
      <c r="F68" s="67">
        <f t="shared" si="1"/>
        <v>0</v>
      </c>
    </row>
    <row r="69" spans="1:6" s="3" customFormat="1" ht="12.75">
      <c r="A69" s="62">
        <v>53</v>
      </c>
      <c r="B69" s="63" t="s">
        <v>187</v>
      </c>
      <c r="C69" s="64" t="s">
        <v>4</v>
      </c>
      <c r="D69" s="65">
        <v>1</v>
      </c>
      <c r="E69" s="66"/>
      <c r="F69" s="67">
        <f t="shared" si="1"/>
        <v>0</v>
      </c>
    </row>
    <row r="70" spans="1:6" s="3" customFormat="1" ht="12.75">
      <c r="A70" s="62">
        <v>54</v>
      </c>
      <c r="B70" s="63" t="s">
        <v>188</v>
      </c>
      <c r="C70" s="64" t="s">
        <v>4</v>
      </c>
      <c r="D70" s="65">
        <v>1</v>
      </c>
      <c r="E70" s="66"/>
      <c r="F70" s="67">
        <f t="shared" si="1"/>
        <v>0</v>
      </c>
    </row>
    <row r="71" spans="1:6" s="3" customFormat="1" ht="12.75">
      <c r="A71" s="62">
        <v>55</v>
      </c>
      <c r="B71" s="63" t="s">
        <v>189</v>
      </c>
      <c r="C71" s="64" t="s">
        <v>4</v>
      </c>
      <c r="D71" s="65">
        <v>1</v>
      </c>
      <c r="E71" s="66"/>
      <c r="F71" s="67">
        <f t="shared" si="1"/>
        <v>0</v>
      </c>
    </row>
    <row r="72" spans="1:6" s="3" customFormat="1" ht="12.75">
      <c r="A72" s="62">
        <v>56</v>
      </c>
      <c r="B72" s="63" t="s">
        <v>190</v>
      </c>
      <c r="C72" s="64" t="s">
        <v>4</v>
      </c>
      <c r="D72" s="65">
        <v>3</v>
      </c>
      <c r="E72" s="66"/>
      <c r="F72" s="67">
        <f t="shared" si="1"/>
        <v>0</v>
      </c>
    </row>
    <row r="73" spans="1:6" s="3" customFormat="1" ht="12.75">
      <c r="A73" s="31"/>
      <c r="B73" s="26" t="s">
        <v>120</v>
      </c>
      <c r="C73" s="33"/>
      <c r="D73" s="37"/>
      <c r="E73" s="1"/>
      <c r="F73" s="4"/>
    </row>
    <row r="74" spans="1:6" s="3" customFormat="1" ht="12.75">
      <c r="A74" s="31"/>
      <c r="B74" s="38" t="s">
        <v>141</v>
      </c>
      <c r="C74" s="33"/>
      <c r="D74" s="37"/>
      <c r="E74" s="1"/>
      <c r="F74" s="4"/>
    </row>
    <row r="75" spans="1:6" s="3" customFormat="1" ht="12.75">
      <c r="A75" s="31">
        <v>57</v>
      </c>
      <c r="B75" s="54" t="s">
        <v>108</v>
      </c>
      <c r="C75" s="45" t="s">
        <v>109</v>
      </c>
      <c r="D75" s="37">
        <v>1</v>
      </c>
      <c r="E75" s="1"/>
      <c r="F75" s="4">
        <f t="shared" si="1"/>
        <v>0</v>
      </c>
    </row>
    <row r="76" spans="1:6" s="3" customFormat="1" ht="24">
      <c r="A76" s="31">
        <v>58</v>
      </c>
      <c r="B76" s="54" t="s">
        <v>166</v>
      </c>
      <c r="C76" s="45" t="s">
        <v>109</v>
      </c>
      <c r="D76" s="37">
        <v>47</v>
      </c>
      <c r="E76" s="1"/>
      <c r="F76" s="4">
        <f t="shared" si="1"/>
        <v>0</v>
      </c>
    </row>
    <row r="77" spans="1:6" s="3" customFormat="1" ht="24">
      <c r="A77" s="31">
        <v>59</v>
      </c>
      <c r="B77" s="54" t="s">
        <v>110</v>
      </c>
      <c r="C77" s="45" t="s">
        <v>25</v>
      </c>
      <c r="D77" s="37">
        <v>1</v>
      </c>
      <c r="E77" s="1"/>
      <c r="F77" s="4">
        <f t="shared" si="1"/>
        <v>0</v>
      </c>
    </row>
    <row r="78" spans="1:6" s="3" customFormat="1" ht="24">
      <c r="A78" s="31">
        <v>60</v>
      </c>
      <c r="B78" s="54" t="s">
        <v>101</v>
      </c>
      <c r="C78" s="45" t="s">
        <v>2</v>
      </c>
      <c r="D78" s="37">
        <v>370</v>
      </c>
      <c r="E78" s="1"/>
      <c r="F78" s="4">
        <f t="shared" si="1"/>
        <v>0</v>
      </c>
    </row>
    <row r="79" spans="1:6" s="3" customFormat="1" ht="12.75">
      <c r="A79" s="31">
        <v>61</v>
      </c>
      <c r="B79" s="54" t="s">
        <v>103</v>
      </c>
      <c r="C79" s="45" t="s">
        <v>2</v>
      </c>
      <c r="D79" s="37">
        <v>370</v>
      </c>
      <c r="E79" s="1"/>
      <c r="F79" s="4">
        <f t="shared" si="1"/>
        <v>0</v>
      </c>
    </row>
    <row r="80" spans="1:6" s="3" customFormat="1" ht="24">
      <c r="A80" s="31">
        <v>62</v>
      </c>
      <c r="B80" s="54" t="s">
        <v>104</v>
      </c>
      <c r="C80" s="45" t="s">
        <v>4</v>
      </c>
      <c r="D80" s="37">
        <v>1</v>
      </c>
      <c r="E80" s="1"/>
      <c r="F80" s="4">
        <f t="shared" si="1"/>
        <v>0</v>
      </c>
    </row>
    <row r="81" spans="1:6" s="3" customFormat="1" ht="24">
      <c r="A81" s="31">
        <v>63</v>
      </c>
      <c r="B81" s="54" t="s">
        <v>111</v>
      </c>
      <c r="C81" s="45" t="s">
        <v>2</v>
      </c>
      <c r="D81" s="37">
        <v>600</v>
      </c>
      <c r="E81" s="1"/>
      <c r="F81" s="4">
        <f t="shared" si="1"/>
        <v>0</v>
      </c>
    </row>
    <row r="82" spans="1:6" s="3" customFormat="1" ht="24">
      <c r="A82" s="31">
        <v>64</v>
      </c>
      <c r="B82" s="54" t="s">
        <v>112</v>
      </c>
      <c r="C82" s="45" t="s">
        <v>2</v>
      </c>
      <c r="D82" s="37">
        <v>600</v>
      </c>
      <c r="E82" s="1"/>
      <c r="F82" s="4">
        <f t="shared" si="1"/>
        <v>0</v>
      </c>
    </row>
    <row r="83" spans="1:6" s="3" customFormat="1" ht="24">
      <c r="A83" s="31">
        <v>65</v>
      </c>
      <c r="B83" s="54" t="s">
        <v>113</v>
      </c>
      <c r="C83" s="45" t="s">
        <v>2</v>
      </c>
      <c r="D83" s="37">
        <v>235</v>
      </c>
      <c r="E83" s="1"/>
      <c r="F83" s="4">
        <f t="shared" si="1"/>
        <v>0</v>
      </c>
    </row>
    <row r="84" spans="1:6" s="3" customFormat="1" ht="24">
      <c r="A84" s="31">
        <v>66</v>
      </c>
      <c r="B84" s="54" t="s">
        <v>114</v>
      </c>
      <c r="C84" s="45" t="s">
        <v>115</v>
      </c>
      <c r="D84" s="37">
        <v>2</v>
      </c>
      <c r="E84" s="1"/>
      <c r="F84" s="4">
        <f t="shared" si="1"/>
        <v>0</v>
      </c>
    </row>
    <row r="85" spans="1:6" s="3" customFormat="1" ht="36">
      <c r="A85" s="31">
        <v>67</v>
      </c>
      <c r="B85" s="54" t="s">
        <v>116</v>
      </c>
      <c r="C85" s="45" t="s">
        <v>117</v>
      </c>
      <c r="D85" s="37">
        <v>2</v>
      </c>
      <c r="E85" s="1"/>
      <c r="F85" s="4">
        <f t="shared" si="1"/>
        <v>0</v>
      </c>
    </row>
    <row r="86" spans="1:6" s="3" customFormat="1" ht="36">
      <c r="A86" s="31">
        <v>68</v>
      </c>
      <c r="B86" s="54" t="s">
        <v>118</v>
      </c>
      <c r="C86" s="45" t="s">
        <v>117</v>
      </c>
      <c r="D86" s="37">
        <v>94</v>
      </c>
      <c r="E86" s="1"/>
      <c r="F86" s="4">
        <f t="shared" si="1"/>
        <v>0</v>
      </c>
    </row>
    <row r="87" spans="1:6" s="3" customFormat="1" ht="13.5">
      <c r="A87" s="62">
        <v>69</v>
      </c>
      <c r="B87" s="68" t="s">
        <v>191</v>
      </c>
      <c r="C87" s="69" t="s">
        <v>193</v>
      </c>
      <c r="D87" s="65">
        <v>40</v>
      </c>
      <c r="E87" s="66"/>
      <c r="F87" s="67">
        <f t="shared" si="1"/>
        <v>0</v>
      </c>
    </row>
    <row r="88" spans="1:6" s="3" customFormat="1" ht="13.5">
      <c r="A88" s="62">
        <v>70</v>
      </c>
      <c r="B88" s="68" t="s">
        <v>192</v>
      </c>
      <c r="C88" s="70" t="s">
        <v>194</v>
      </c>
      <c r="D88" s="65">
        <v>40</v>
      </c>
      <c r="E88" s="66"/>
      <c r="F88" s="67">
        <f t="shared" si="1"/>
        <v>0</v>
      </c>
    </row>
    <row r="89" spans="1:6" s="3" customFormat="1" ht="12.75">
      <c r="A89" s="31"/>
      <c r="B89" s="38" t="s">
        <v>142</v>
      </c>
      <c r="C89" s="45"/>
      <c r="D89" s="37"/>
      <c r="E89" s="1"/>
      <c r="F89" s="4"/>
    </row>
    <row r="90" spans="1:6" s="3" customFormat="1" ht="12.75">
      <c r="A90" s="62">
        <v>71</v>
      </c>
      <c r="B90" s="63" t="s">
        <v>195</v>
      </c>
      <c r="C90" s="64" t="s">
        <v>207</v>
      </c>
      <c r="D90" s="65">
        <v>2</v>
      </c>
      <c r="E90" s="66"/>
      <c r="F90" s="67">
        <f t="shared" si="1"/>
        <v>0</v>
      </c>
    </row>
    <row r="91" spans="1:6" s="3" customFormat="1" ht="12.75">
      <c r="A91" s="62">
        <v>72</v>
      </c>
      <c r="B91" s="63" t="s">
        <v>196</v>
      </c>
      <c r="C91" s="64" t="s">
        <v>4</v>
      </c>
      <c r="D91" s="65">
        <v>2</v>
      </c>
      <c r="E91" s="66"/>
      <c r="F91" s="67">
        <f t="shared" si="1"/>
        <v>0</v>
      </c>
    </row>
    <row r="92" spans="1:6" s="3" customFormat="1" ht="12.75">
      <c r="A92" s="62">
        <v>73</v>
      </c>
      <c r="B92" s="63" t="s">
        <v>197</v>
      </c>
      <c r="C92" s="64" t="s">
        <v>205</v>
      </c>
      <c r="D92" s="65">
        <v>1</v>
      </c>
      <c r="E92" s="66"/>
      <c r="F92" s="67">
        <f t="shared" si="1"/>
        <v>0</v>
      </c>
    </row>
    <row r="93" spans="1:6" s="3" customFormat="1" ht="12.75">
      <c r="A93" s="62">
        <v>74</v>
      </c>
      <c r="B93" s="63" t="s">
        <v>181</v>
      </c>
      <c r="C93" s="64" t="s">
        <v>4</v>
      </c>
      <c r="D93" s="65">
        <v>1</v>
      </c>
      <c r="E93" s="66"/>
      <c r="F93" s="67">
        <f t="shared" si="1"/>
        <v>0</v>
      </c>
    </row>
    <row r="94" spans="1:6" s="3" customFormat="1" ht="12.75">
      <c r="A94" s="62">
        <v>75</v>
      </c>
      <c r="B94" s="63" t="s">
        <v>198</v>
      </c>
      <c r="C94" s="64" t="s">
        <v>4</v>
      </c>
      <c r="D94" s="65">
        <v>1</v>
      </c>
      <c r="E94" s="66"/>
      <c r="F94" s="67">
        <f t="shared" si="1"/>
        <v>0</v>
      </c>
    </row>
    <row r="95" spans="1:6" s="3" customFormat="1" ht="12.75">
      <c r="A95" s="62">
        <v>76</v>
      </c>
      <c r="B95" s="63" t="s">
        <v>185</v>
      </c>
      <c r="C95" s="64" t="s">
        <v>4</v>
      </c>
      <c r="D95" s="65">
        <v>2</v>
      </c>
      <c r="E95" s="66"/>
      <c r="F95" s="67">
        <f t="shared" si="1"/>
        <v>0</v>
      </c>
    </row>
    <row r="96" spans="1:6" s="3" customFormat="1" ht="12.75">
      <c r="A96" s="62">
        <v>77</v>
      </c>
      <c r="B96" s="63" t="s">
        <v>199</v>
      </c>
      <c r="C96" s="64" t="s">
        <v>206</v>
      </c>
      <c r="D96" s="65">
        <v>1</v>
      </c>
      <c r="E96" s="66"/>
      <c r="F96" s="67">
        <f t="shared" si="1"/>
        <v>0</v>
      </c>
    </row>
    <row r="97" spans="1:6" s="3" customFormat="1" ht="12.75">
      <c r="A97" s="62">
        <v>78</v>
      </c>
      <c r="B97" s="63" t="s">
        <v>200</v>
      </c>
      <c r="C97" s="64" t="s">
        <v>2</v>
      </c>
      <c r="D97" s="65">
        <v>520</v>
      </c>
      <c r="E97" s="66"/>
      <c r="F97" s="67">
        <f t="shared" si="1"/>
        <v>0</v>
      </c>
    </row>
    <row r="98" spans="1:6" s="3" customFormat="1" ht="12.75">
      <c r="A98" s="62">
        <v>79</v>
      </c>
      <c r="B98" s="63" t="s">
        <v>201</v>
      </c>
      <c r="C98" s="64" t="s">
        <v>4</v>
      </c>
      <c r="D98" s="65">
        <v>1</v>
      </c>
      <c r="E98" s="66"/>
      <c r="F98" s="67">
        <f t="shared" si="1"/>
        <v>0</v>
      </c>
    </row>
    <row r="99" spans="1:6" s="3" customFormat="1" ht="12.75">
      <c r="A99" s="62">
        <v>80</v>
      </c>
      <c r="B99" s="63" t="s">
        <v>186</v>
      </c>
      <c r="C99" s="64" t="s">
        <v>207</v>
      </c>
      <c r="D99" s="65">
        <v>1</v>
      </c>
      <c r="E99" s="66"/>
      <c r="F99" s="67">
        <f t="shared" si="1"/>
        <v>0</v>
      </c>
    </row>
    <row r="100" spans="1:6" s="3" customFormat="1" ht="12.75">
      <c r="A100" s="62">
        <v>81</v>
      </c>
      <c r="B100" s="63" t="s">
        <v>187</v>
      </c>
      <c r="C100" s="64" t="s">
        <v>4</v>
      </c>
      <c r="D100" s="65">
        <v>1</v>
      </c>
      <c r="E100" s="66"/>
      <c r="F100" s="67">
        <f t="shared" si="1"/>
        <v>0</v>
      </c>
    </row>
    <row r="101" spans="1:6" s="3" customFormat="1" ht="12.75">
      <c r="A101" s="62">
        <v>82</v>
      </c>
      <c r="B101" s="63" t="s">
        <v>188</v>
      </c>
      <c r="C101" s="64" t="s">
        <v>4</v>
      </c>
      <c r="D101" s="65">
        <v>1</v>
      </c>
      <c r="E101" s="66"/>
      <c r="F101" s="67">
        <f t="shared" si="1"/>
        <v>0</v>
      </c>
    </row>
    <row r="102" spans="1:6" s="3" customFormat="1" ht="12.75">
      <c r="A102" s="62">
        <v>83</v>
      </c>
      <c r="B102" s="63" t="s">
        <v>190</v>
      </c>
      <c r="C102" s="64" t="s">
        <v>4</v>
      </c>
      <c r="D102" s="65">
        <v>3</v>
      </c>
      <c r="E102" s="66"/>
      <c r="F102" s="67">
        <f t="shared" si="1"/>
        <v>0</v>
      </c>
    </row>
    <row r="103" spans="1:6" s="3" customFormat="1" ht="12.75">
      <c r="A103" s="62">
        <v>84</v>
      </c>
      <c r="B103" s="63" t="s">
        <v>202</v>
      </c>
      <c r="C103" s="64" t="s">
        <v>4</v>
      </c>
      <c r="D103" s="65">
        <v>2</v>
      </c>
      <c r="E103" s="66"/>
      <c r="F103" s="67">
        <f t="shared" si="1"/>
        <v>0</v>
      </c>
    </row>
    <row r="104" spans="1:6" s="3" customFormat="1" ht="12.75">
      <c r="A104" s="62">
        <v>85</v>
      </c>
      <c r="B104" s="63" t="s">
        <v>203</v>
      </c>
      <c r="C104" s="64" t="s">
        <v>4</v>
      </c>
      <c r="D104" s="65">
        <v>2</v>
      </c>
      <c r="E104" s="66"/>
      <c r="F104" s="67">
        <f t="shared" si="1"/>
        <v>0</v>
      </c>
    </row>
    <row r="105" spans="1:6" s="3" customFormat="1" ht="12.75">
      <c r="A105" s="62">
        <v>86</v>
      </c>
      <c r="B105" s="63" t="s">
        <v>204</v>
      </c>
      <c r="C105" s="64" t="s">
        <v>2</v>
      </c>
      <c r="D105" s="65">
        <v>370</v>
      </c>
      <c r="E105" s="66"/>
      <c r="F105" s="67">
        <f t="shared" si="1"/>
        <v>0</v>
      </c>
    </row>
    <row r="106" spans="1:6" s="3" customFormat="1" ht="12.75">
      <c r="A106" s="31"/>
      <c r="B106" s="26" t="s">
        <v>121</v>
      </c>
      <c r="C106" s="33"/>
      <c r="D106" s="37"/>
      <c r="E106" s="1"/>
      <c r="F106" s="4"/>
    </row>
    <row r="107" spans="1:6" s="3" customFormat="1" ht="12.75">
      <c r="A107" s="31"/>
      <c r="B107" s="38" t="s">
        <v>141</v>
      </c>
      <c r="C107" s="33"/>
      <c r="D107" s="37"/>
      <c r="E107" s="1"/>
      <c r="F107" s="4"/>
    </row>
    <row r="108" spans="1:6" s="3" customFormat="1" ht="24">
      <c r="A108" s="31">
        <v>87</v>
      </c>
      <c r="B108" s="54" t="s">
        <v>100</v>
      </c>
      <c r="C108" s="45" t="s">
        <v>4</v>
      </c>
      <c r="D108" s="37">
        <v>1</v>
      </c>
      <c r="E108" s="1"/>
      <c r="F108" s="4">
        <f t="shared" si="1"/>
        <v>0</v>
      </c>
    </row>
    <row r="109" spans="1:6" s="3" customFormat="1" ht="24">
      <c r="A109" s="31">
        <v>88</v>
      </c>
      <c r="B109" s="54" t="s">
        <v>101</v>
      </c>
      <c r="C109" s="45" t="s">
        <v>2</v>
      </c>
      <c r="D109" s="37">
        <v>60</v>
      </c>
      <c r="E109" s="1"/>
      <c r="F109" s="4">
        <f t="shared" si="1"/>
        <v>0</v>
      </c>
    </row>
    <row r="110" spans="1:6" s="3" customFormat="1" ht="24">
      <c r="A110" s="31">
        <v>89</v>
      </c>
      <c r="B110" s="54" t="s">
        <v>102</v>
      </c>
      <c r="C110" s="45" t="s">
        <v>2</v>
      </c>
      <c r="D110" s="37">
        <v>18</v>
      </c>
      <c r="E110" s="1"/>
      <c r="F110" s="4">
        <f t="shared" si="1"/>
        <v>0</v>
      </c>
    </row>
    <row r="111" spans="1:6" s="3" customFormat="1" ht="12.75">
      <c r="A111" s="31">
        <v>90</v>
      </c>
      <c r="B111" s="54" t="s">
        <v>103</v>
      </c>
      <c r="C111" s="45" t="s">
        <v>2</v>
      </c>
      <c r="D111" s="37">
        <v>78</v>
      </c>
      <c r="E111" s="1"/>
      <c r="F111" s="4">
        <f t="shared" si="1"/>
        <v>0</v>
      </c>
    </row>
    <row r="112" spans="1:6" s="3" customFormat="1" ht="24">
      <c r="A112" s="31">
        <v>91</v>
      </c>
      <c r="B112" s="54" t="s">
        <v>104</v>
      </c>
      <c r="C112" s="45" t="s">
        <v>4</v>
      </c>
      <c r="D112" s="37">
        <v>1</v>
      </c>
      <c r="E112" s="1"/>
      <c r="F112" s="4">
        <f t="shared" si="1"/>
        <v>0</v>
      </c>
    </row>
    <row r="113" spans="1:6" s="3" customFormat="1" ht="36">
      <c r="A113" s="31">
        <v>92</v>
      </c>
      <c r="B113" s="54" t="s">
        <v>122</v>
      </c>
      <c r="C113" s="45" t="s">
        <v>22</v>
      </c>
      <c r="D113" s="37">
        <v>1</v>
      </c>
      <c r="E113" s="1"/>
      <c r="F113" s="4">
        <f t="shared" si="1"/>
        <v>0</v>
      </c>
    </row>
    <row r="114" spans="1:6" s="3" customFormat="1" ht="13.5">
      <c r="A114" s="62">
        <v>93</v>
      </c>
      <c r="B114" s="68" t="s">
        <v>191</v>
      </c>
      <c r="C114" s="69" t="s">
        <v>193</v>
      </c>
      <c r="D114" s="65">
        <v>10</v>
      </c>
      <c r="E114" s="66"/>
      <c r="F114" s="4">
        <f t="shared" si="1"/>
        <v>0</v>
      </c>
    </row>
    <row r="115" spans="1:6" s="3" customFormat="1" ht="13.5">
      <c r="A115" s="62">
        <v>94</v>
      </c>
      <c r="B115" s="68" t="s">
        <v>192</v>
      </c>
      <c r="C115" s="70" t="s">
        <v>194</v>
      </c>
      <c r="D115" s="65">
        <v>10</v>
      </c>
      <c r="E115" s="66"/>
      <c r="F115" s="4">
        <f t="shared" si="1"/>
        <v>0</v>
      </c>
    </row>
    <row r="116" spans="1:6" s="3" customFormat="1" ht="12.75">
      <c r="A116" s="31"/>
      <c r="B116" s="38" t="s">
        <v>142</v>
      </c>
      <c r="C116" s="45"/>
      <c r="D116" s="37"/>
      <c r="E116" s="1"/>
      <c r="F116" s="4"/>
    </row>
    <row r="117" spans="1:6" s="3" customFormat="1" ht="12.75">
      <c r="A117" s="62">
        <v>95</v>
      </c>
      <c r="B117" s="63" t="s">
        <v>198</v>
      </c>
      <c r="C117" s="64" t="s">
        <v>4</v>
      </c>
      <c r="D117" s="65">
        <v>1</v>
      </c>
      <c r="E117" s="66"/>
      <c r="F117" s="67">
        <f t="shared" si="1"/>
        <v>0</v>
      </c>
    </row>
    <row r="118" spans="1:6" s="3" customFormat="1" ht="12.75">
      <c r="A118" s="62">
        <v>96</v>
      </c>
      <c r="B118" s="63" t="s">
        <v>185</v>
      </c>
      <c r="C118" s="64" t="s">
        <v>4</v>
      </c>
      <c r="D118" s="65">
        <v>2</v>
      </c>
      <c r="E118" s="66"/>
      <c r="F118" s="67">
        <f t="shared" si="1"/>
        <v>0</v>
      </c>
    </row>
    <row r="119" spans="1:6" s="3" customFormat="1" ht="12.75">
      <c r="A119" s="62">
        <v>97</v>
      </c>
      <c r="B119" s="63" t="s">
        <v>201</v>
      </c>
      <c r="C119" s="64" t="s">
        <v>4</v>
      </c>
      <c r="D119" s="65">
        <v>1</v>
      </c>
      <c r="E119" s="66"/>
      <c r="F119" s="67">
        <f t="shared" si="1"/>
        <v>0</v>
      </c>
    </row>
    <row r="120" spans="1:6" s="3" customFormat="1" ht="12.75">
      <c r="A120" s="62">
        <v>98</v>
      </c>
      <c r="B120" s="63" t="s">
        <v>187</v>
      </c>
      <c r="C120" s="64" t="s">
        <v>4</v>
      </c>
      <c r="D120" s="65">
        <v>1</v>
      </c>
      <c r="E120" s="66"/>
      <c r="F120" s="67">
        <f t="shared" si="1"/>
        <v>0</v>
      </c>
    </row>
    <row r="121" spans="1:6" s="3" customFormat="1" ht="12.75">
      <c r="A121" s="62">
        <v>99</v>
      </c>
      <c r="B121" s="63" t="s">
        <v>188</v>
      </c>
      <c r="C121" s="64" t="s">
        <v>4</v>
      </c>
      <c r="D121" s="65">
        <v>1</v>
      </c>
      <c r="E121" s="66"/>
      <c r="F121" s="67">
        <f t="shared" si="1"/>
        <v>0</v>
      </c>
    </row>
    <row r="122" spans="1:6" s="3" customFormat="1" ht="12.75">
      <c r="A122" s="62">
        <v>100</v>
      </c>
      <c r="B122" s="63" t="s">
        <v>189</v>
      </c>
      <c r="C122" s="64" t="s">
        <v>4</v>
      </c>
      <c r="D122" s="65">
        <v>1</v>
      </c>
      <c r="E122" s="66"/>
      <c r="F122" s="67">
        <f t="shared" si="1"/>
        <v>0</v>
      </c>
    </row>
    <row r="123" spans="1:6" s="3" customFormat="1" ht="12.75">
      <c r="A123" s="62">
        <v>101</v>
      </c>
      <c r="B123" s="63" t="s">
        <v>190</v>
      </c>
      <c r="C123" s="64" t="s">
        <v>4</v>
      </c>
      <c r="D123" s="65">
        <v>3</v>
      </c>
      <c r="E123" s="66"/>
      <c r="F123" s="67">
        <f t="shared" si="1"/>
        <v>0</v>
      </c>
    </row>
    <row r="124" spans="1:6" s="3" customFormat="1" ht="12.75">
      <c r="A124" s="62">
        <v>102</v>
      </c>
      <c r="B124" s="63" t="s">
        <v>208</v>
      </c>
      <c r="C124" s="64" t="s">
        <v>2</v>
      </c>
      <c r="D124" s="65">
        <v>18</v>
      </c>
      <c r="E124" s="66"/>
      <c r="F124" s="67">
        <f>ROUND(D124*E124,2)</f>
        <v>0</v>
      </c>
    </row>
    <row r="125" spans="1:6" s="3" customFormat="1" ht="12.75">
      <c r="A125" s="62">
        <v>103</v>
      </c>
      <c r="B125" s="63" t="s">
        <v>204</v>
      </c>
      <c r="C125" s="64" t="s">
        <v>2</v>
      </c>
      <c r="D125" s="65">
        <v>60</v>
      </c>
      <c r="E125" s="66"/>
      <c r="F125" s="67">
        <f t="shared" si="1"/>
        <v>0</v>
      </c>
    </row>
    <row r="126" spans="1:6" ht="12.75">
      <c r="A126" s="34"/>
      <c r="B126" s="72" t="s">
        <v>19</v>
      </c>
      <c r="C126" s="72"/>
      <c r="D126" s="72"/>
      <c r="E126" s="72"/>
      <c r="F126" s="4">
        <f>ROUND(SUM(F51:F125),2)</f>
        <v>0</v>
      </c>
    </row>
    <row r="127" spans="1:6" ht="12.75">
      <c r="A127" s="34"/>
      <c r="B127" s="72" t="s">
        <v>17</v>
      </c>
      <c r="C127" s="72"/>
      <c r="D127" s="72"/>
      <c r="E127" s="72"/>
      <c r="F127" s="4">
        <f>ROUND(F126*5%,2)</f>
        <v>0</v>
      </c>
    </row>
    <row r="128" spans="1:6" ht="12.75">
      <c r="A128" s="34"/>
      <c r="B128" s="71" t="s">
        <v>20</v>
      </c>
      <c r="C128" s="71"/>
      <c r="D128" s="71"/>
      <c r="E128" s="71"/>
      <c r="F128" s="29">
        <f>SUM(F126:F127)</f>
        <v>0</v>
      </c>
    </row>
    <row r="129" spans="1:6" ht="12.75">
      <c r="A129" s="34"/>
      <c r="B129" s="71" t="s">
        <v>11</v>
      </c>
      <c r="C129" s="71"/>
      <c r="D129" s="71"/>
      <c r="E129" s="71"/>
      <c r="F129" s="29">
        <f>ROUND(F128*21%,2)</f>
        <v>0</v>
      </c>
    </row>
    <row r="130" spans="1:6" ht="12.75">
      <c r="A130" s="34"/>
      <c r="B130" s="71" t="s">
        <v>21</v>
      </c>
      <c r="C130" s="71"/>
      <c r="D130" s="71"/>
      <c r="E130" s="71"/>
      <c r="F130" s="29">
        <f>SUM(F128:F129)</f>
        <v>0</v>
      </c>
    </row>
    <row r="131" spans="1:6" ht="12.75">
      <c r="A131" s="77" t="s">
        <v>123</v>
      </c>
      <c r="B131" s="78"/>
      <c r="C131" s="78"/>
      <c r="D131" s="78"/>
      <c r="E131" s="78"/>
      <c r="F131" s="79"/>
    </row>
    <row r="132" spans="1:6" ht="12.75">
      <c r="A132" s="46"/>
      <c r="B132" s="35" t="s">
        <v>124</v>
      </c>
      <c r="C132" s="47"/>
      <c r="D132" s="47"/>
      <c r="E132" s="47"/>
      <c r="F132" s="47"/>
    </row>
    <row r="133" spans="1:6" ht="12.75">
      <c r="A133" s="46"/>
      <c r="B133" s="38" t="s">
        <v>141</v>
      </c>
      <c r="C133" s="47"/>
      <c r="D133" s="47"/>
      <c r="E133" s="47"/>
      <c r="F133" s="47"/>
    </row>
    <row r="134" spans="1:6" ht="24">
      <c r="A134" s="31">
        <v>104</v>
      </c>
      <c r="B134" s="41" t="s">
        <v>125</v>
      </c>
      <c r="C134" s="43" t="s">
        <v>2</v>
      </c>
      <c r="D134" s="36">
        <v>17</v>
      </c>
      <c r="E134" s="1"/>
      <c r="F134" s="4">
        <f>ROUND(D134*E134,2)</f>
        <v>0</v>
      </c>
    </row>
    <row r="135" spans="1:6" ht="24">
      <c r="A135" s="31">
        <v>105</v>
      </c>
      <c r="B135" s="41" t="s">
        <v>126</v>
      </c>
      <c r="C135" s="43" t="s">
        <v>2</v>
      </c>
      <c r="D135" s="36">
        <v>68</v>
      </c>
      <c r="E135" s="1"/>
      <c r="F135" s="4">
        <f aca="true" t="shared" si="2" ref="F135:F140">ROUND(D135*E135,2)</f>
        <v>0</v>
      </c>
    </row>
    <row r="136" spans="1:6" ht="12.75">
      <c r="A136" s="31"/>
      <c r="B136" s="38" t="s">
        <v>142</v>
      </c>
      <c r="C136" s="43"/>
      <c r="D136" s="36"/>
      <c r="E136" s="1"/>
      <c r="F136" s="4"/>
    </row>
    <row r="137" spans="1:6" ht="12.75">
      <c r="A137" s="31">
        <v>106</v>
      </c>
      <c r="B137" s="41" t="s">
        <v>127</v>
      </c>
      <c r="C137" s="43" t="s">
        <v>2</v>
      </c>
      <c r="D137" s="36">
        <v>68</v>
      </c>
      <c r="E137" s="1"/>
      <c r="F137" s="4">
        <f t="shared" si="2"/>
        <v>0</v>
      </c>
    </row>
    <row r="138" spans="1:6" ht="12.75">
      <c r="A138" s="31">
        <v>107</v>
      </c>
      <c r="B138" s="41" t="s">
        <v>128</v>
      </c>
      <c r="C138" s="43" t="s">
        <v>2</v>
      </c>
      <c r="D138" s="36">
        <v>68</v>
      </c>
      <c r="E138" s="1"/>
      <c r="F138" s="4">
        <f t="shared" si="2"/>
        <v>0</v>
      </c>
    </row>
    <row r="139" spans="1:6" ht="12.75">
      <c r="A139" s="31"/>
      <c r="B139" s="38" t="s">
        <v>144</v>
      </c>
      <c r="C139" s="43"/>
      <c r="D139" s="36"/>
      <c r="E139" s="1"/>
      <c r="F139" s="4"/>
    </row>
    <row r="140" spans="1:6" ht="12.75">
      <c r="A140" s="31">
        <v>108</v>
      </c>
      <c r="B140" s="41" t="s">
        <v>23</v>
      </c>
      <c r="C140" s="43" t="s">
        <v>24</v>
      </c>
      <c r="D140" s="36">
        <v>0.017</v>
      </c>
      <c r="E140" s="1"/>
      <c r="F140" s="4">
        <f t="shared" si="2"/>
        <v>0</v>
      </c>
    </row>
    <row r="141" spans="1:6" ht="15" customHeight="1">
      <c r="A141" s="34"/>
      <c r="B141" s="72" t="s">
        <v>19</v>
      </c>
      <c r="C141" s="72"/>
      <c r="D141" s="72"/>
      <c r="E141" s="72"/>
      <c r="F141" s="4">
        <f>ROUND(SUM(F134:F140),2)</f>
        <v>0</v>
      </c>
    </row>
    <row r="142" spans="1:6" ht="15" customHeight="1">
      <c r="A142" s="34"/>
      <c r="B142" s="72" t="s">
        <v>17</v>
      </c>
      <c r="C142" s="72"/>
      <c r="D142" s="72"/>
      <c r="E142" s="72"/>
      <c r="F142" s="4">
        <f>ROUND(F141*5%,2)</f>
        <v>0</v>
      </c>
    </row>
    <row r="143" spans="1:6" ht="15" customHeight="1">
      <c r="A143" s="34"/>
      <c r="B143" s="71" t="s">
        <v>20</v>
      </c>
      <c r="C143" s="71"/>
      <c r="D143" s="71"/>
      <c r="E143" s="71"/>
      <c r="F143" s="29">
        <f>SUM(F141:F142)</f>
        <v>0</v>
      </c>
    </row>
    <row r="144" spans="1:6" ht="15" customHeight="1">
      <c r="A144" s="34"/>
      <c r="B144" s="71" t="s">
        <v>11</v>
      </c>
      <c r="C144" s="71"/>
      <c r="D144" s="71"/>
      <c r="E144" s="71"/>
      <c r="F144" s="29">
        <f>ROUND(F143*21%,2)</f>
        <v>0</v>
      </c>
    </row>
    <row r="145" spans="1:6" ht="15" customHeight="1">
      <c r="A145" s="34"/>
      <c r="B145" s="71" t="s">
        <v>21</v>
      </c>
      <c r="C145" s="71"/>
      <c r="D145" s="71"/>
      <c r="E145" s="71"/>
      <c r="F145" s="29">
        <f>SUM(F143:F144)</f>
        <v>0</v>
      </c>
    </row>
  </sheetData>
  <sheetProtection/>
  <autoFilter ref="B3:F130"/>
  <mergeCells count="20">
    <mergeCell ref="B141:E141"/>
    <mergeCell ref="B142:E142"/>
    <mergeCell ref="B143:E143"/>
    <mergeCell ref="B144:E144"/>
    <mergeCell ref="B145:E145"/>
    <mergeCell ref="A1:F1"/>
    <mergeCell ref="A4:F4"/>
    <mergeCell ref="A5:F5"/>
    <mergeCell ref="A50:F50"/>
    <mergeCell ref="A131:F131"/>
    <mergeCell ref="B130:E130"/>
    <mergeCell ref="B45:E45"/>
    <mergeCell ref="B46:E46"/>
    <mergeCell ref="B47:E47"/>
    <mergeCell ref="B48:E48"/>
    <mergeCell ref="B49:E49"/>
    <mergeCell ref="B126:E126"/>
    <mergeCell ref="B127:E127"/>
    <mergeCell ref="B128:E128"/>
    <mergeCell ref="B129:E129"/>
  </mergeCells>
  <conditionalFormatting sqref="B7:B19 B108:B112 B21:B27 B41:B44 B29:B33 B62:B72 B75:B88 B90:B105 B117:B125">
    <cfRule type="expression" priority="65" dxfId="19" stopIfTrue="1">
      <formula>$B7=0</formula>
    </cfRule>
  </conditionalFormatting>
  <conditionalFormatting sqref="B35 B37:B39">
    <cfRule type="expression" priority="53" dxfId="19" stopIfTrue="1">
      <formula>$B35=0</formula>
    </cfRule>
  </conditionalFormatting>
  <conditionalFormatting sqref="B53:B60">
    <cfRule type="expression" priority="38" dxfId="19" stopIfTrue="1">
      <formula>$B53=0</formula>
    </cfRule>
  </conditionalFormatting>
  <conditionalFormatting sqref="B134:B135 B137:B138 B140">
    <cfRule type="expression" priority="12" dxfId="19" stopIfTrue="1">
      <formula>$B134=0</formula>
    </cfRule>
  </conditionalFormatting>
  <conditionalFormatting sqref="B133">
    <cfRule type="expression" priority="11" dxfId="19" stopIfTrue="1">
      <formula>$B133=0</formula>
    </cfRule>
  </conditionalFormatting>
  <conditionalFormatting sqref="B136">
    <cfRule type="expression" priority="10" dxfId="19" stopIfTrue="1">
      <formula>$B136=0</formula>
    </cfRule>
  </conditionalFormatting>
  <conditionalFormatting sqref="B139">
    <cfRule type="expression" priority="9" dxfId="19" stopIfTrue="1">
      <formula>$B139=0</formula>
    </cfRule>
  </conditionalFormatting>
  <conditionalFormatting sqref="B113:B115">
    <cfRule type="expression" priority="8" dxfId="19" stopIfTrue="1">
      <formula>$B113=0</formula>
    </cfRule>
  </conditionalFormatting>
  <conditionalFormatting sqref="B74">
    <cfRule type="expression" priority="7" dxfId="19" stopIfTrue="1">
      <formula>$B74=0</formula>
    </cfRule>
  </conditionalFormatting>
  <conditionalFormatting sqref="B52">
    <cfRule type="expression" priority="5" dxfId="19" stopIfTrue="1">
      <formula>$B52=0</formula>
    </cfRule>
  </conditionalFormatting>
  <conditionalFormatting sqref="B107">
    <cfRule type="expression" priority="4" dxfId="19" stopIfTrue="1">
      <formula>$B107=0</formula>
    </cfRule>
  </conditionalFormatting>
  <conditionalFormatting sqref="B116">
    <cfRule type="expression" priority="3" dxfId="19" stopIfTrue="1">
      <formula>$B116=0</formula>
    </cfRule>
  </conditionalFormatting>
  <conditionalFormatting sqref="B89">
    <cfRule type="expression" priority="2" dxfId="19" stopIfTrue="1">
      <formula>$B89=0</formula>
    </cfRule>
  </conditionalFormatting>
  <conditionalFormatting sqref="B61">
    <cfRule type="expression" priority="1" dxfId="19" stopIfTrue="1">
      <formula>$B61=0</formula>
    </cfRule>
  </conditionalFormatting>
  <printOptions horizontalCentered="1"/>
  <pageMargins left="0.5511811023622047" right="0.15748031496062992" top="0.3937007874015748" bottom="0.7480314960629921" header="0.2755905511811024" footer="0.2755905511811024"/>
  <pageSetup fitToHeight="0" fitToWidth="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19"/>
  <sheetViews>
    <sheetView showZeros="0" zoomScalePageLayoutView="0" workbookViewId="0" topLeftCell="A1">
      <selection activeCell="A23" sqref="A23"/>
    </sheetView>
  </sheetViews>
  <sheetFormatPr defaultColWidth="9.140625" defaultRowHeight="15"/>
  <cols>
    <col min="1" max="1" width="58.28125" style="0" customWidth="1"/>
    <col min="2" max="2" width="19.140625" style="0" customWidth="1"/>
  </cols>
  <sheetData>
    <row r="1" spans="1:2" ht="77.25" customHeight="1">
      <c r="A1" s="80" t="s">
        <v>168</v>
      </c>
      <c r="B1" s="80"/>
    </row>
    <row r="2" spans="1:2" ht="15">
      <c r="A2" s="10"/>
      <c r="B2" s="11"/>
    </row>
    <row r="3" spans="1:2" ht="15">
      <c r="A3" s="55" t="str">
        <f>'DARBU_IZMAKSAS I kārta'!A1</f>
        <v>Lielās ielas rekonstrukcija posmā no Daibes ielas līdz K.Ulmaņa gatvei</v>
      </c>
      <c r="B3" s="24" t="s">
        <v>13</v>
      </c>
    </row>
    <row r="4" spans="1:2" ht="15">
      <c r="A4" s="56" t="str">
        <f>'DARBU_IZMAKSAS I kārta'!A5</f>
        <v>Ceļu sadaļa</v>
      </c>
      <c r="B4" s="21">
        <f>'DARBU_IZMAKSAS I kārta'!F45</f>
        <v>0</v>
      </c>
    </row>
    <row r="5" spans="1:2" ht="15">
      <c r="A5" s="56" t="str">
        <f>'DARBU_IZMAKSAS I kārta'!A50</f>
        <v>Vājstrāvas, ārējie tīkli </v>
      </c>
      <c r="B5" s="21">
        <f>'DARBU_IZMAKSAS I kārta'!F126</f>
        <v>0</v>
      </c>
    </row>
    <row r="6" spans="1:2" ht="15">
      <c r="A6" s="57" t="s">
        <v>171</v>
      </c>
      <c r="B6" s="21">
        <f>'DARBU_IZMAKSAS I kārta'!F141</f>
        <v>0</v>
      </c>
    </row>
    <row r="7" spans="1:2" ht="15" customHeight="1">
      <c r="A7" s="58" t="s">
        <v>9</v>
      </c>
      <c r="B7" s="22">
        <f>ROUND(SUM(B4:B6),2)</f>
        <v>0</v>
      </c>
    </row>
    <row r="8" spans="1:2" ht="15">
      <c r="A8" s="56" t="s">
        <v>17</v>
      </c>
      <c r="B8" s="21">
        <f>ROUND(B7*5%,2)</f>
        <v>0</v>
      </c>
    </row>
    <row r="9" spans="1:2" ht="15">
      <c r="A9" s="56" t="s">
        <v>10</v>
      </c>
      <c r="B9" s="23">
        <f>ROUND(SUM(B7:B8),2)</f>
        <v>0</v>
      </c>
    </row>
    <row r="10" spans="1:2" ht="15">
      <c r="A10" s="56" t="s">
        <v>11</v>
      </c>
      <c r="B10" s="23">
        <f>ROUND(B9*21%,2)</f>
        <v>0</v>
      </c>
    </row>
    <row r="11" spans="1:2" ht="15">
      <c r="A11" s="56" t="s">
        <v>12</v>
      </c>
      <c r="B11" s="22">
        <f>ROUND(SUM(B9:B10),2)</f>
        <v>0</v>
      </c>
    </row>
    <row r="12" spans="1:2" ht="15">
      <c r="A12" s="13"/>
      <c r="B12" s="14"/>
    </row>
    <row r="13" spans="1:2" ht="15">
      <c r="A13" s="15" t="s">
        <v>14</v>
      </c>
      <c r="B13" s="16"/>
    </row>
    <row r="14" spans="1:2" ht="15">
      <c r="A14" s="17"/>
      <c r="B14" s="18" t="s">
        <v>15</v>
      </c>
    </row>
    <row r="15" spans="1:2" ht="15">
      <c r="A15" s="19"/>
      <c r="B15" s="20"/>
    </row>
    <row r="16" spans="1:2" ht="15">
      <c r="A16" s="12"/>
      <c r="B16" s="13"/>
    </row>
    <row r="17" spans="1:2" ht="15">
      <c r="A17" s="15" t="s">
        <v>16</v>
      </c>
      <c r="B17" s="16"/>
    </row>
    <row r="18" spans="1:2" ht="15">
      <c r="A18" s="17"/>
      <c r="B18" s="18" t="s">
        <v>15</v>
      </c>
    </row>
    <row r="19" spans="1:2" ht="15">
      <c r="A19" s="13"/>
      <c r="B19" s="14"/>
    </row>
  </sheetData>
  <sheetProtection/>
  <mergeCells count="1">
    <mergeCell ref="A1:B1"/>
  </mergeCells>
  <printOptions/>
  <pageMargins left="0.7" right="0.7" top="0.75" bottom="0.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pageSetUpPr fitToPage="1"/>
  </sheetPr>
  <dimension ref="A1:F61"/>
  <sheetViews>
    <sheetView showZeros="0" zoomScalePageLayoutView="115" workbookViewId="0" topLeftCell="A28">
      <selection activeCell="I11" sqref="I11"/>
    </sheetView>
  </sheetViews>
  <sheetFormatPr defaultColWidth="9.00390625" defaultRowHeight="15"/>
  <cols>
    <col min="1" max="1" width="9.00390625" style="2" customWidth="1"/>
    <col min="2" max="2" width="42.7109375" style="2" customWidth="1"/>
    <col min="3" max="3" width="10.421875" style="2" customWidth="1"/>
    <col min="4" max="4" width="9.28125" style="2" customWidth="1"/>
    <col min="5" max="5" width="9.00390625" style="5" customWidth="1"/>
    <col min="6" max="6" width="12.140625" style="2" customWidth="1"/>
    <col min="7" max="16384" width="9.00390625" style="2" customWidth="1"/>
  </cols>
  <sheetData>
    <row r="1" spans="1:6" ht="48.75" customHeight="1">
      <c r="A1" s="73" t="s">
        <v>167</v>
      </c>
      <c r="B1" s="73"/>
      <c r="C1" s="73"/>
      <c r="D1" s="73"/>
      <c r="E1" s="73"/>
      <c r="F1" s="73"/>
    </row>
    <row r="3" spans="1:6" ht="32.25" customHeight="1">
      <c r="A3" s="27" t="s">
        <v>0</v>
      </c>
      <c r="B3" s="7" t="s">
        <v>3</v>
      </c>
      <c r="C3" s="7" t="s">
        <v>1</v>
      </c>
      <c r="D3" s="8" t="s">
        <v>6</v>
      </c>
      <c r="E3" s="9" t="s">
        <v>7</v>
      </c>
      <c r="F3" s="6" t="s">
        <v>8</v>
      </c>
    </row>
    <row r="4" spans="1:6" ht="21" customHeight="1">
      <c r="A4" s="81" t="s">
        <v>27</v>
      </c>
      <c r="B4" s="82"/>
      <c r="C4" s="82"/>
      <c r="D4" s="82"/>
      <c r="E4" s="82"/>
      <c r="F4" s="83"/>
    </row>
    <row r="5" spans="1:6" s="3" customFormat="1" ht="15" customHeight="1">
      <c r="A5" s="77" t="s">
        <v>26</v>
      </c>
      <c r="B5" s="78"/>
      <c r="C5" s="78"/>
      <c r="D5" s="78"/>
      <c r="E5" s="78"/>
      <c r="F5" s="79"/>
    </row>
    <row r="6" spans="1:6" s="3" customFormat="1" ht="12.75">
      <c r="A6" s="30"/>
      <c r="B6" s="26" t="s">
        <v>28</v>
      </c>
      <c r="C6" s="25"/>
      <c r="D6" s="28"/>
      <c r="E6" s="1"/>
      <c r="F6" s="4"/>
    </row>
    <row r="7" spans="1:6" s="3" customFormat="1" ht="24">
      <c r="A7" s="31">
        <v>1</v>
      </c>
      <c r="B7" s="32" t="s">
        <v>33</v>
      </c>
      <c r="C7" s="33" t="s">
        <v>2</v>
      </c>
      <c r="D7" s="37">
        <v>330</v>
      </c>
      <c r="E7" s="1"/>
      <c r="F7" s="4">
        <f aca="true" t="shared" si="0" ref="F7:F56">ROUND(D7*E7,2)</f>
        <v>0</v>
      </c>
    </row>
    <row r="8" spans="1:6" s="3" customFormat="1" ht="24">
      <c r="A8" s="31">
        <v>2</v>
      </c>
      <c r="B8" s="32" t="s">
        <v>34</v>
      </c>
      <c r="C8" s="33" t="s">
        <v>2</v>
      </c>
      <c r="D8" s="37">
        <v>114</v>
      </c>
      <c r="E8" s="1"/>
      <c r="F8" s="4">
        <f t="shared" si="0"/>
        <v>0</v>
      </c>
    </row>
    <row r="9" spans="1:6" s="3" customFormat="1" ht="12.75">
      <c r="A9" s="31">
        <v>3</v>
      </c>
      <c r="B9" s="32" t="s">
        <v>35</v>
      </c>
      <c r="C9" s="33" t="s">
        <v>29</v>
      </c>
      <c r="D9" s="37">
        <v>4</v>
      </c>
      <c r="E9" s="1"/>
      <c r="F9" s="4">
        <f t="shared" si="0"/>
        <v>0</v>
      </c>
    </row>
    <row r="10" spans="1:6" s="3" customFormat="1" ht="12.75">
      <c r="A10" s="31">
        <v>4</v>
      </c>
      <c r="B10" s="32" t="s">
        <v>36</v>
      </c>
      <c r="C10" s="33" t="s">
        <v>29</v>
      </c>
      <c r="D10" s="37">
        <v>1</v>
      </c>
      <c r="E10" s="1"/>
      <c r="F10" s="4">
        <f t="shared" si="0"/>
        <v>0</v>
      </c>
    </row>
    <row r="11" spans="1:6" s="3" customFormat="1" ht="12.75">
      <c r="A11" s="31">
        <v>5</v>
      </c>
      <c r="B11" s="32" t="s">
        <v>37</v>
      </c>
      <c r="C11" s="33" t="s">
        <v>29</v>
      </c>
      <c r="D11" s="37">
        <v>2</v>
      </c>
      <c r="E11" s="1"/>
      <c r="F11" s="4">
        <f t="shared" si="0"/>
        <v>0</v>
      </c>
    </row>
    <row r="12" spans="1:6" s="3" customFormat="1" ht="12.75">
      <c r="A12" s="31">
        <v>6</v>
      </c>
      <c r="B12" s="32" t="s">
        <v>38</v>
      </c>
      <c r="C12" s="33" t="s">
        <v>29</v>
      </c>
      <c r="D12" s="37">
        <v>6</v>
      </c>
      <c r="E12" s="1"/>
      <c r="F12" s="4">
        <f t="shared" si="0"/>
        <v>0</v>
      </c>
    </row>
    <row r="13" spans="1:6" s="3" customFormat="1" ht="12.75">
      <c r="A13" s="31">
        <v>7</v>
      </c>
      <c r="B13" s="32" t="s">
        <v>39</v>
      </c>
      <c r="C13" s="33" t="s">
        <v>29</v>
      </c>
      <c r="D13" s="37">
        <v>10</v>
      </c>
      <c r="E13" s="1"/>
      <c r="F13" s="4">
        <f t="shared" si="0"/>
        <v>0</v>
      </c>
    </row>
    <row r="14" spans="1:6" s="3" customFormat="1" ht="12.75">
      <c r="A14" s="31">
        <v>8</v>
      </c>
      <c r="B14" s="32" t="s">
        <v>40</v>
      </c>
      <c r="C14" s="33" t="s">
        <v>29</v>
      </c>
      <c r="D14" s="37">
        <v>14</v>
      </c>
      <c r="E14" s="1"/>
      <c r="F14" s="4">
        <f t="shared" si="0"/>
        <v>0</v>
      </c>
    </row>
    <row r="15" spans="1:6" s="3" customFormat="1" ht="12.75">
      <c r="A15" s="31">
        <v>9</v>
      </c>
      <c r="B15" s="32" t="s">
        <v>41</v>
      </c>
      <c r="C15" s="33" t="s">
        <v>29</v>
      </c>
      <c r="D15" s="37">
        <v>6</v>
      </c>
      <c r="E15" s="1"/>
      <c r="F15" s="4">
        <f t="shared" si="0"/>
        <v>0</v>
      </c>
    </row>
    <row r="16" spans="1:6" s="3" customFormat="1" ht="36">
      <c r="A16" s="31">
        <v>10</v>
      </c>
      <c r="B16" s="32" t="s">
        <v>42</v>
      </c>
      <c r="C16" s="33" t="s">
        <v>30</v>
      </c>
      <c r="D16" s="37">
        <v>1</v>
      </c>
      <c r="E16" s="1"/>
      <c r="F16" s="4">
        <f t="shared" si="0"/>
        <v>0</v>
      </c>
    </row>
    <row r="17" spans="1:6" s="3" customFormat="1" ht="12.75">
      <c r="A17" s="31">
        <v>11</v>
      </c>
      <c r="B17" s="32" t="s">
        <v>43</v>
      </c>
      <c r="C17" s="33" t="s">
        <v>29</v>
      </c>
      <c r="D17" s="37">
        <v>2</v>
      </c>
      <c r="E17" s="1"/>
      <c r="F17" s="4">
        <f t="shared" si="0"/>
        <v>0</v>
      </c>
    </row>
    <row r="18" spans="1:6" s="3" customFormat="1" ht="12.75">
      <c r="A18" s="31">
        <v>12</v>
      </c>
      <c r="B18" s="32" t="s">
        <v>44</v>
      </c>
      <c r="C18" s="33" t="s">
        <v>29</v>
      </c>
      <c r="D18" s="37">
        <v>1</v>
      </c>
      <c r="E18" s="1"/>
      <c r="F18" s="4">
        <f t="shared" si="0"/>
        <v>0</v>
      </c>
    </row>
    <row r="19" spans="1:6" s="3" customFormat="1" ht="12.75">
      <c r="A19" s="31">
        <v>13</v>
      </c>
      <c r="B19" s="32" t="s">
        <v>31</v>
      </c>
      <c r="C19" s="33" t="s">
        <v>5</v>
      </c>
      <c r="D19" s="37">
        <v>3.6</v>
      </c>
      <c r="E19" s="1"/>
      <c r="F19" s="4">
        <f t="shared" si="0"/>
        <v>0</v>
      </c>
    </row>
    <row r="20" spans="1:6" s="3" customFormat="1" ht="12.75">
      <c r="A20" s="31">
        <v>14</v>
      </c>
      <c r="B20" s="32" t="s">
        <v>45</v>
      </c>
      <c r="C20" s="33" t="s">
        <v>29</v>
      </c>
      <c r="D20" s="37">
        <v>1</v>
      </c>
      <c r="E20" s="1"/>
      <c r="F20" s="4">
        <f t="shared" si="0"/>
        <v>0</v>
      </c>
    </row>
    <row r="21" spans="1:6" s="3" customFormat="1" ht="12.75">
      <c r="A21" s="31">
        <v>15</v>
      </c>
      <c r="B21" s="32" t="s">
        <v>46</v>
      </c>
      <c r="C21" s="33" t="s">
        <v>29</v>
      </c>
      <c r="D21" s="37">
        <v>2</v>
      </c>
      <c r="E21" s="1"/>
      <c r="F21" s="4">
        <f t="shared" si="0"/>
        <v>0</v>
      </c>
    </row>
    <row r="22" spans="1:6" s="3" customFormat="1" ht="12.75">
      <c r="A22" s="31">
        <v>16</v>
      </c>
      <c r="B22" s="32" t="s">
        <v>47</v>
      </c>
      <c r="C22" s="33" t="s">
        <v>29</v>
      </c>
      <c r="D22" s="37">
        <v>1</v>
      </c>
      <c r="E22" s="1"/>
      <c r="F22" s="4">
        <f t="shared" si="0"/>
        <v>0</v>
      </c>
    </row>
    <row r="23" spans="1:6" s="3" customFormat="1" ht="12.75">
      <c r="A23" s="31">
        <v>17</v>
      </c>
      <c r="B23" s="32" t="s">
        <v>48</v>
      </c>
      <c r="C23" s="33" t="s">
        <v>30</v>
      </c>
      <c r="D23" s="37">
        <v>3</v>
      </c>
      <c r="E23" s="1"/>
      <c r="F23" s="4">
        <f t="shared" si="0"/>
        <v>0</v>
      </c>
    </row>
    <row r="24" spans="1:6" s="3" customFormat="1" ht="12.75">
      <c r="A24" s="31">
        <v>18</v>
      </c>
      <c r="B24" s="32" t="s">
        <v>49</v>
      </c>
      <c r="C24" s="33" t="s">
        <v>29</v>
      </c>
      <c r="D24" s="37">
        <v>3</v>
      </c>
      <c r="E24" s="1"/>
      <c r="F24" s="4">
        <f t="shared" si="0"/>
        <v>0</v>
      </c>
    </row>
    <row r="25" spans="1:6" s="3" customFormat="1" ht="36">
      <c r="A25" s="31">
        <v>19</v>
      </c>
      <c r="B25" s="32" t="s">
        <v>50</v>
      </c>
      <c r="C25" s="33" t="s">
        <v>32</v>
      </c>
      <c r="D25" s="37">
        <v>4</v>
      </c>
      <c r="E25" s="1"/>
      <c r="F25" s="4">
        <f t="shared" si="0"/>
        <v>0</v>
      </c>
    </row>
    <row r="26" spans="1:6" s="3" customFormat="1" ht="36">
      <c r="A26" s="31">
        <v>20</v>
      </c>
      <c r="B26" s="32" t="s">
        <v>51</v>
      </c>
      <c r="C26" s="33" t="s">
        <v>32</v>
      </c>
      <c r="D26" s="37">
        <v>2</v>
      </c>
      <c r="E26" s="1"/>
      <c r="F26" s="4">
        <f t="shared" si="0"/>
        <v>0</v>
      </c>
    </row>
    <row r="27" spans="1:6" s="3" customFormat="1" ht="36">
      <c r="A27" s="31">
        <v>21</v>
      </c>
      <c r="B27" s="32" t="s">
        <v>52</v>
      </c>
      <c r="C27" s="33" t="s">
        <v>32</v>
      </c>
      <c r="D27" s="37">
        <v>2</v>
      </c>
      <c r="E27" s="1"/>
      <c r="F27" s="4">
        <f t="shared" si="0"/>
        <v>0</v>
      </c>
    </row>
    <row r="28" spans="1:6" s="3" customFormat="1" ht="12.75">
      <c r="A28" s="31">
        <v>22</v>
      </c>
      <c r="B28" s="32" t="s">
        <v>53</v>
      </c>
      <c r="C28" s="33" t="s">
        <v>70</v>
      </c>
      <c r="D28" s="37">
        <v>1</v>
      </c>
      <c r="E28" s="1"/>
      <c r="F28" s="4">
        <f t="shared" si="0"/>
        <v>0</v>
      </c>
    </row>
    <row r="29" spans="1:6" s="3" customFormat="1" ht="24">
      <c r="A29" s="31"/>
      <c r="B29" s="38" t="s">
        <v>54</v>
      </c>
      <c r="C29" s="33"/>
      <c r="D29" s="37"/>
      <c r="E29" s="1"/>
      <c r="F29" s="4"/>
    </row>
    <row r="30" spans="1:6" s="3" customFormat="1" ht="12.75">
      <c r="A30" s="31">
        <v>23</v>
      </c>
      <c r="B30" s="32" t="s">
        <v>55</v>
      </c>
      <c r="C30" s="33" t="s">
        <v>70</v>
      </c>
      <c r="D30" s="37">
        <v>4</v>
      </c>
      <c r="E30" s="1"/>
      <c r="F30" s="4">
        <f t="shared" si="0"/>
        <v>0</v>
      </c>
    </row>
    <row r="31" spans="1:6" s="3" customFormat="1" ht="12.75">
      <c r="A31" s="31">
        <v>24</v>
      </c>
      <c r="B31" s="32" t="s">
        <v>56</v>
      </c>
      <c r="C31" s="33" t="s">
        <v>70</v>
      </c>
      <c r="D31" s="37">
        <v>9</v>
      </c>
      <c r="E31" s="1"/>
      <c r="F31" s="4">
        <f t="shared" si="0"/>
        <v>0</v>
      </c>
    </row>
    <row r="32" spans="1:6" s="3" customFormat="1" ht="12.75">
      <c r="A32" s="31">
        <v>25</v>
      </c>
      <c r="B32" s="32" t="s">
        <v>57</v>
      </c>
      <c r="C32" s="33" t="s">
        <v>70</v>
      </c>
      <c r="D32" s="37">
        <v>3</v>
      </c>
      <c r="E32" s="1"/>
      <c r="F32" s="4">
        <f t="shared" si="0"/>
        <v>0</v>
      </c>
    </row>
    <row r="33" spans="1:6" s="3" customFormat="1" ht="12.75">
      <c r="A33" s="31">
        <v>26</v>
      </c>
      <c r="B33" s="32" t="s">
        <v>58</v>
      </c>
      <c r="C33" s="33" t="s">
        <v>70</v>
      </c>
      <c r="D33" s="37">
        <v>4</v>
      </c>
      <c r="E33" s="1"/>
      <c r="F33" s="4">
        <f t="shared" si="0"/>
        <v>0</v>
      </c>
    </row>
    <row r="34" spans="1:6" s="3" customFormat="1" ht="12.75">
      <c r="A34" s="31">
        <v>27</v>
      </c>
      <c r="B34" s="32" t="s">
        <v>59</v>
      </c>
      <c r="C34" s="33" t="s">
        <v>70</v>
      </c>
      <c r="D34" s="37">
        <v>2</v>
      </c>
      <c r="E34" s="1"/>
      <c r="F34" s="4">
        <f t="shared" si="0"/>
        <v>0</v>
      </c>
    </row>
    <row r="35" spans="1:6" s="3" customFormat="1" ht="12.75">
      <c r="A35" s="31">
        <v>28</v>
      </c>
      <c r="B35" s="32" t="s">
        <v>56</v>
      </c>
      <c r="C35" s="33" t="s">
        <v>70</v>
      </c>
      <c r="D35" s="37">
        <v>17</v>
      </c>
      <c r="E35" s="1"/>
      <c r="F35" s="4">
        <f t="shared" si="0"/>
        <v>0</v>
      </c>
    </row>
    <row r="36" spans="1:6" s="3" customFormat="1" ht="12.75">
      <c r="A36" s="31"/>
      <c r="B36" s="26" t="s">
        <v>60</v>
      </c>
      <c r="C36" s="33"/>
      <c r="D36" s="37"/>
      <c r="E36" s="1"/>
      <c r="F36" s="4"/>
    </row>
    <row r="37" spans="1:6" s="3" customFormat="1" ht="24">
      <c r="A37" s="31">
        <v>29</v>
      </c>
      <c r="B37" s="32" t="s">
        <v>173</v>
      </c>
      <c r="C37" s="33" t="s">
        <v>2</v>
      </c>
      <c r="D37" s="37">
        <v>15</v>
      </c>
      <c r="E37" s="1"/>
      <c r="F37" s="4">
        <f t="shared" si="0"/>
        <v>0</v>
      </c>
    </row>
    <row r="38" spans="1:6" s="3" customFormat="1" ht="24">
      <c r="A38" s="31">
        <v>30</v>
      </c>
      <c r="B38" s="32" t="s">
        <v>174</v>
      </c>
      <c r="C38" s="33" t="s">
        <v>2</v>
      </c>
      <c r="D38" s="37">
        <v>17</v>
      </c>
      <c r="E38" s="1"/>
      <c r="F38" s="4">
        <f t="shared" si="0"/>
        <v>0</v>
      </c>
    </row>
    <row r="39" spans="1:6" s="3" customFormat="1" ht="24">
      <c r="A39" s="31">
        <v>31</v>
      </c>
      <c r="B39" s="32" t="s">
        <v>173</v>
      </c>
      <c r="C39" s="33" t="s">
        <v>2</v>
      </c>
      <c r="D39" s="37">
        <v>29</v>
      </c>
      <c r="E39" s="1"/>
      <c r="F39" s="4">
        <f t="shared" si="0"/>
        <v>0</v>
      </c>
    </row>
    <row r="40" spans="1:6" s="3" customFormat="1" ht="24">
      <c r="A40" s="31">
        <v>32</v>
      </c>
      <c r="B40" s="32" t="s">
        <v>174</v>
      </c>
      <c r="C40" s="33" t="s">
        <v>2</v>
      </c>
      <c r="D40" s="37">
        <v>28</v>
      </c>
      <c r="E40" s="1"/>
      <c r="F40" s="4">
        <f t="shared" si="0"/>
        <v>0</v>
      </c>
    </row>
    <row r="41" spans="1:6" s="3" customFormat="1" ht="24">
      <c r="A41" s="31">
        <v>33</v>
      </c>
      <c r="B41" s="32" t="s">
        <v>175</v>
      </c>
      <c r="C41" s="33" t="s">
        <v>2</v>
      </c>
      <c r="D41" s="37">
        <v>22</v>
      </c>
      <c r="E41" s="1"/>
      <c r="F41" s="4">
        <f t="shared" si="0"/>
        <v>0</v>
      </c>
    </row>
    <row r="42" spans="1:6" s="3" customFormat="1" ht="24">
      <c r="A42" s="31">
        <v>34</v>
      </c>
      <c r="B42" s="32" t="s">
        <v>61</v>
      </c>
      <c r="C42" s="33" t="s">
        <v>30</v>
      </c>
      <c r="D42" s="37">
        <v>2</v>
      </c>
      <c r="E42" s="1"/>
      <c r="F42" s="4">
        <f t="shared" si="0"/>
        <v>0</v>
      </c>
    </row>
    <row r="43" spans="1:6" s="3" customFormat="1" ht="24">
      <c r="A43" s="31">
        <v>35</v>
      </c>
      <c r="B43" s="32" t="s">
        <v>62</v>
      </c>
      <c r="C43" s="33" t="s">
        <v>30</v>
      </c>
      <c r="D43" s="37">
        <v>3</v>
      </c>
      <c r="E43" s="1"/>
      <c r="F43" s="4">
        <f t="shared" si="0"/>
        <v>0</v>
      </c>
    </row>
    <row r="44" spans="1:6" s="3" customFormat="1" ht="12.75">
      <c r="A44" s="31">
        <v>36</v>
      </c>
      <c r="B44" s="32" t="s">
        <v>63</v>
      </c>
      <c r="C44" s="33" t="s">
        <v>29</v>
      </c>
      <c r="D44" s="37">
        <v>5</v>
      </c>
      <c r="E44" s="1"/>
      <c r="F44" s="4">
        <f t="shared" si="0"/>
        <v>0</v>
      </c>
    </row>
    <row r="45" spans="1:6" s="3" customFormat="1" ht="12.75">
      <c r="A45" s="31">
        <v>37</v>
      </c>
      <c r="B45" s="32" t="s">
        <v>63</v>
      </c>
      <c r="C45" s="33" t="s">
        <v>29</v>
      </c>
      <c r="D45" s="37">
        <v>2</v>
      </c>
      <c r="E45" s="1"/>
      <c r="F45" s="4">
        <f t="shared" si="0"/>
        <v>0</v>
      </c>
    </row>
    <row r="46" spans="1:6" s="3" customFormat="1" ht="12.75">
      <c r="A46" s="31">
        <v>38</v>
      </c>
      <c r="B46" s="32" t="s">
        <v>64</v>
      </c>
      <c r="C46" s="33" t="s">
        <v>70</v>
      </c>
      <c r="D46" s="37">
        <v>2</v>
      </c>
      <c r="E46" s="1"/>
      <c r="F46" s="4">
        <f t="shared" si="0"/>
        <v>0</v>
      </c>
    </row>
    <row r="47" spans="1:6" s="3" customFormat="1" ht="12.75">
      <c r="A47" s="31">
        <v>39</v>
      </c>
      <c r="B47" s="32" t="s">
        <v>65</v>
      </c>
      <c r="C47" s="33" t="s">
        <v>70</v>
      </c>
      <c r="D47" s="37">
        <v>5</v>
      </c>
      <c r="E47" s="1"/>
      <c r="F47" s="4">
        <f t="shared" si="0"/>
        <v>0</v>
      </c>
    </row>
    <row r="48" spans="1:6" s="3" customFormat="1" ht="12.75">
      <c r="A48" s="31">
        <v>40</v>
      </c>
      <c r="B48" s="32" t="s">
        <v>66</v>
      </c>
      <c r="C48" s="33" t="s">
        <v>29</v>
      </c>
      <c r="D48" s="37">
        <v>2</v>
      </c>
      <c r="E48" s="1"/>
      <c r="F48" s="4">
        <f t="shared" si="0"/>
        <v>0</v>
      </c>
    </row>
    <row r="49" spans="1:6" s="3" customFormat="1" ht="24">
      <c r="A49" s="31">
        <v>41</v>
      </c>
      <c r="B49" s="32" t="s">
        <v>67</v>
      </c>
      <c r="C49" s="33" t="s">
        <v>70</v>
      </c>
      <c r="D49" s="37">
        <v>7</v>
      </c>
      <c r="E49" s="1"/>
      <c r="F49" s="4">
        <f t="shared" si="0"/>
        <v>0</v>
      </c>
    </row>
    <row r="50" spans="1:6" s="3" customFormat="1" ht="12.75">
      <c r="A50" s="31">
        <v>42</v>
      </c>
      <c r="B50" s="32" t="s">
        <v>68</v>
      </c>
      <c r="C50" s="33" t="s">
        <v>70</v>
      </c>
      <c r="D50" s="37">
        <v>7</v>
      </c>
      <c r="E50" s="1"/>
      <c r="F50" s="4">
        <f t="shared" si="0"/>
        <v>0</v>
      </c>
    </row>
    <row r="51" spans="1:6" s="3" customFormat="1" ht="12.75">
      <c r="A51" s="31">
        <v>43</v>
      </c>
      <c r="B51" s="32" t="s">
        <v>72</v>
      </c>
      <c r="C51" s="33" t="s">
        <v>2</v>
      </c>
      <c r="D51" s="37">
        <v>56</v>
      </c>
      <c r="E51" s="1"/>
      <c r="F51" s="4">
        <f t="shared" si="0"/>
        <v>0</v>
      </c>
    </row>
    <row r="52" spans="1:6" s="3" customFormat="1" ht="12.75">
      <c r="A52" s="31">
        <v>44</v>
      </c>
      <c r="B52" s="32" t="s">
        <v>69</v>
      </c>
      <c r="C52" s="33" t="s">
        <v>71</v>
      </c>
      <c r="D52" s="37">
        <v>1</v>
      </c>
      <c r="E52" s="1"/>
      <c r="F52" s="4">
        <f t="shared" si="0"/>
        <v>0</v>
      </c>
    </row>
    <row r="53" spans="1:6" s="3" customFormat="1" ht="24">
      <c r="A53" s="31"/>
      <c r="B53" s="40" t="s">
        <v>54</v>
      </c>
      <c r="C53" s="33"/>
      <c r="D53" s="37"/>
      <c r="E53" s="1"/>
      <c r="F53" s="4">
        <f t="shared" si="0"/>
        <v>0</v>
      </c>
    </row>
    <row r="54" spans="1:6" s="3" customFormat="1" ht="12.75">
      <c r="A54" s="31">
        <v>45</v>
      </c>
      <c r="B54" s="32" t="s">
        <v>57</v>
      </c>
      <c r="C54" s="33" t="s">
        <v>70</v>
      </c>
      <c r="D54" s="37">
        <v>5</v>
      </c>
      <c r="E54" s="1"/>
      <c r="F54" s="4">
        <f t="shared" si="0"/>
        <v>0</v>
      </c>
    </row>
    <row r="55" spans="1:6" s="3" customFormat="1" ht="12.75">
      <c r="A55" s="31">
        <v>46</v>
      </c>
      <c r="B55" s="32" t="s">
        <v>58</v>
      </c>
      <c r="C55" s="33" t="s">
        <v>70</v>
      </c>
      <c r="D55" s="37">
        <v>5</v>
      </c>
      <c r="E55" s="1"/>
      <c r="F55" s="4">
        <f t="shared" si="0"/>
        <v>0</v>
      </c>
    </row>
    <row r="56" spans="1:6" s="3" customFormat="1" ht="12.75">
      <c r="A56" s="31">
        <v>47</v>
      </c>
      <c r="B56" s="32" t="s">
        <v>56</v>
      </c>
      <c r="C56" s="33" t="s">
        <v>70</v>
      </c>
      <c r="D56" s="37">
        <v>9</v>
      </c>
      <c r="E56" s="1"/>
      <c r="F56" s="4">
        <f t="shared" si="0"/>
        <v>0</v>
      </c>
    </row>
    <row r="57" spans="1:6" s="3" customFormat="1" ht="12.75">
      <c r="A57" s="30"/>
      <c r="B57" s="72" t="s">
        <v>19</v>
      </c>
      <c r="C57" s="72"/>
      <c r="D57" s="72"/>
      <c r="E57" s="72"/>
      <c r="F57" s="4">
        <f>ROUND(SUM(F7:F56),2)</f>
        <v>0</v>
      </c>
    </row>
    <row r="58" spans="1:6" s="3" customFormat="1" ht="12.75">
      <c r="A58" s="30"/>
      <c r="B58" s="72" t="s">
        <v>17</v>
      </c>
      <c r="C58" s="72"/>
      <c r="D58" s="72"/>
      <c r="E58" s="72"/>
      <c r="F58" s="4">
        <f>ROUND(F57*5%,2)</f>
        <v>0</v>
      </c>
    </row>
    <row r="59" spans="1:6" s="3" customFormat="1" ht="12.75">
      <c r="A59" s="30"/>
      <c r="B59" s="71" t="s">
        <v>20</v>
      </c>
      <c r="C59" s="71"/>
      <c r="D59" s="71"/>
      <c r="E59" s="71"/>
      <c r="F59" s="29">
        <f>SUM(F57:F58)</f>
        <v>0</v>
      </c>
    </row>
    <row r="60" spans="1:6" s="3" customFormat="1" ht="12.75">
      <c r="A60" s="30"/>
      <c r="B60" s="71" t="s">
        <v>11</v>
      </c>
      <c r="C60" s="71"/>
      <c r="D60" s="71"/>
      <c r="E60" s="71"/>
      <c r="F60" s="29">
        <f>ROUND(F59*21%,2)</f>
        <v>0</v>
      </c>
    </row>
    <row r="61" spans="1:6" s="3" customFormat="1" ht="12.75">
      <c r="A61" s="30"/>
      <c r="B61" s="71" t="s">
        <v>21</v>
      </c>
      <c r="C61" s="71"/>
      <c r="D61" s="71"/>
      <c r="E61" s="71"/>
      <c r="F61" s="29">
        <f>SUM(F59:F60)</f>
        <v>0</v>
      </c>
    </row>
  </sheetData>
  <sheetProtection/>
  <autoFilter ref="B3:F61"/>
  <mergeCells count="8">
    <mergeCell ref="B60:E60"/>
    <mergeCell ref="B61:E61"/>
    <mergeCell ref="A1:F1"/>
    <mergeCell ref="A4:F4"/>
    <mergeCell ref="A5:F5"/>
    <mergeCell ref="B57:E57"/>
    <mergeCell ref="B58:E58"/>
    <mergeCell ref="B59:E59"/>
  </mergeCells>
  <conditionalFormatting sqref="B37:B47 B49:B56 B30:B35">
    <cfRule type="expression" priority="45" dxfId="19" stopIfTrue="1">
      <formula>$B30=0</formula>
    </cfRule>
  </conditionalFormatting>
  <conditionalFormatting sqref="B7:B28">
    <cfRule type="expression" priority="39" dxfId="19" stopIfTrue="1">
      <formula>$B7=0</formula>
    </cfRule>
  </conditionalFormatting>
  <conditionalFormatting sqref="B29">
    <cfRule type="expression" priority="3" dxfId="19" stopIfTrue="1">
      <formula>$B29=0</formula>
    </cfRule>
  </conditionalFormatting>
  <conditionalFormatting sqref="B48">
    <cfRule type="expression" priority="1" dxfId="19" stopIfTrue="1">
      <formula>$B48=0</formula>
    </cfRule>
  </conditionalFormatting>
  <printOptions horizontalCentered="1"/>
  <pageMargins left="0.5511811023622047" right="0.15748031496062992" top="0.3937007874015748" bottom="0.7480314960629921" header="0.2755905511811024" footer="0.2755905511811024"/>
  <pageSetup fitToHeight="0" fitToWidth="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17"/>
  <sheetViews>
    <sheetView showZeros="0" zoomScalePageLayoutView="0" workbookViewId="0" topLeftCell="A1">
      <selection activeCell="C4" sqref="C4"/>
    </sheetView>
  </sheetViews>
  <sheetFormatPr defaultColWidth="9.140625" defaultRowHeight="15"/>
  <cols>
    <col min="1" max="1" width="10.421875" style="0" customWidth="1"/>
    <col min="2" max="2" width="47.57421875" style="0" customWidth="1"/>
    <col min="3" max="3" width="16.140625" style="0" customWidth="1"/>
  </cols>
  <sheetData>
    <row r="1" spans="1:3" ht="70.5" customHeight="1">
      <c r="A1" s="80" t="s">
        <v>169</v>
      </c>
      <c r="B1" s="80"/>
      <c r="C1" s="80"/>
    </row>
    <row r="2" spans="1:3" ht="15">
      <c r="A2" s="10"/>
      <c r="B2" s="10"/>
      <c r="C2" s="11"/>
    </row>
    <row r="3" spans="1:3" ht="25.5">
      <c r="A3" s="86" t="str">
        <f>'DARBU_IZMAKSAS I kārta'!A1</f>
        <v>Lielās ielas rekonstrukcija posmā no Daibes ielas līdz K.Ulmaņa gatvei</v>
      </c>
      <c r="B3" s="87"/>
      <c r="C3" s="24" t="s">
        <v>13</v>
      </c>
    </row>
    <row r="4" spans="1:3" ht="15">
      <c r="A4" s="88" t="str">
        <f>'DARBU_IZMAKSAS II kārta'!A5</f>
        <v>Ūdensapgāde un kanalizācija, ārējie tīkli</v>
      </c>
      <c r="B4" s="89"/>
      <c r="C4" s="21">
        <f>'DARBU_IZMAKSAS II kārta'!F57</f>
        <v>0</v>
      </c>
    </row>
    <row r="5" spans="1:3" ht="15" customHeight="1">
      <c r="A5" s="90" t="s">
        <v>9</v>
      </c>
      <c r="B5" s="91"/>
      <c r="C5" s="22">
        <f>ROUND(SUM(C4:C4),2)</f>
        <v>0</v>
      </c>
    </row>
    <row r="6" spans="1:3" ht="15">
      <c r="A6" s="84" t="s">
        <v>17</v>
      </c>
      <c r="B6" s="85"/>
      <c r="C6" s="21">
        <f>ROUND(C5*5%,2)</f>
        <v>0</v>
      </c>
    </row>
    <row r="7" spans="1:3" ht="15">
      <c r="A7" s="84" t="s">
        <v>10</v>
      </c>
      <c r="B7" s="85"/>
      <c r="C7" s="23">
        <f>ROUND(SUM(C5:C6),2)</f>
        <v>0</v>
      </c>
    </row>
    <row r="8" spans="1:3" ht="15">
      <c r="A8" s="84" t="s">
        <v>11</v>
      </c>
      <c r="B8" s="85"/>
      <c r="C8" s="23">
        <f>ROUND(C7*21%,2)</f>
        <v>0</v>
      </c>
    </row>
    <row r="9" spans="1:3" ht="15">
      <c r="A9" s="84" t="s">
        <v>12</v>
      </c>
      <c r="B9" s="85"/>
      <c r="C9" s="22">
        <f>ROUND(SUM(C7:C8),2)</f>
        <v>0</v>
      </c>
    </row>
    <row r="10" spans="1:3" ht="15">
      <c r="A10" s="12"/>
      <c r="B10" s="13"/>
      <c r="C10" s="14"/>
    </row>
    <row r="11" spans="2:3" ht="15">
      <c r="B11" s="15" t="s">
        <v>14</v>
      </c>
      <c r="C11" s="16"/>
    </row>
    <row r="12" spans="2:3" ht="15">
      <c r="B12" s="17"/>
      <c r="C12" s="18" t="s">
        <v>15</v>
      </c>
    </row>
    <row r="13" spans="2:3" ht="15">
      <c r="B13" s="19"/>
      <c r="C13" s="20"/>
    </row>
    <row r="14" spans="2:3" ht="15">
      <c r="B14" s="12"/>
      <c r="C14" s="13"/>
    </row>
    <row r="15" spans="2:3" ht="15">
      <c r="B15" s="15" t="s">
        <v>16</v>
      </c>
      <c r="C15" s="16"/>
    </row>
    <row r="16" spans="2:3" ht="15">
      <c r="B16" s="17"/>
      <c r="C16" s="18" t="s">
        <v>15</v>
      </c>
    </row>
    <row r="17" spans="1:3" ht="15">
      <c r="A17" s="12"/>
      <c r="B17" s="13"/>
      <c r="C17" s="14"/>
    </row>
  </sheetData>
  <sheetProtection/>
  <mergeCells count="8">
    <mergeCell ref="A7:B7"/>
    <mergeCell ref="A8:B8"/>
    <mergeCell ref="A9:B9"/>
    <mergeCell ref="A1:C1"/>
    <mergeCell ref="A3:B3"/>
    <mergeCell ref="A4:B4"/>
    <mergeCell ref="A5:B5"/>
    <mergeCell ref="A6:B6"/>
  </mergeCells>
  <printOptions/>
  <pageMargins left="0.7" right="0.7" top="0.75" bottom="0.75" header="0.3" footer="0.3"/>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4"/>
    <pageSetUpPr fitToPage="1"/>
  </sheetPr>
  <dimension ref="A1:F52"/>
  <sheetViews>
    <sheetView showZeros="0" zoomScalePageLayoutView="115" workbookViewId="0" topLeftCell="A16">
      <selection activeCell="G55" sqref="G55"/>
    </sheetView>
  </sheetViews>
  <sheetFormatPr defaultColWidth="9.00390625" defaultRowHeight="15"/>
  <cols>
    <col min="1" max="1" width="9.00390625" style="2" customWidth="1"/>
    <col min="2" max="2" width="42.7109375" style="2" customWidth="1"/>
    <col min="3" max="3" width="10.421875" style="2" customWidth="1"/>
    <col min="4" max="4" width="9.28125" style="2" customWidth="1"/>
    <col min="5" max="5" width="9.00390625" style="5" customWidth="1"/>
    <col min="6" max="6" width="12.140625" style="2" customWidth="1"/>
    <col min="7" max="16384" width="9.00390625" style="2" customWidth="1"/>
  </cols>
  <sheetData>
    <row r="1" spans="1:6" ht="48.75" customHeight="1">
      <c r="A1" s="73" t="s">
        <v>167</v>
      </c>
      <c r="B1" s="73"/>
      <c r="C1" s="73"/>
      <c r="D1" s="73"/>
      <c r="E1" s="73"/>
      <c r="F1" s="73"/>
    </row>
    <row r="3" spans="1:6" ht="32.25" customHeight="1">
      <c r="A3" s="27" t="s">
        <v>0</v>
      </c>
      <c r="B3" s="7" t="s">
        <v>3</v>
      </c>
      <c r="C3" s="7" t="s">
        <v>1</v>
      </c>
      <c r="D3" s="8" t="s">
        <v>6</v>
      </c>
      <c r="E3" s="9" t="s">
        <v>7</v>
      </c>
      <c r="F3" s="6" t="s">
        <v>8</v>
      </c>
    </row>
    <row r="4" spans="1:6" ht="21" customHeight="1">
      <c r="A4" s="81" t="s">
        <v>172</v>
      </c>
      <c r="B4" s="82"/>
      <c r="C4" s="82"/>
      <c r="D4" s="82"/>
      <c r="E4" s="82"/>
      <c r="F4" s="83"/>
    </row>
    <row r="5" spans="1:6" ht="12.75" customHeight="1">
      <c r="A5" s="77" t="s">
        <v>18</v>
      </c>
      <c r="B5" s="78"/>
      <c r="C5" s="78"/>
      <c r="D5" s="78"/>
      <c r="E5" s="78"/>
      <c r="F5" s="79"/>
    </row>
    <row r="6" spans="1:6" ht="12.75" customHeight="1">
      <c r="A6" s="31"/>
      <c r="B6" s="35" t="s">
        <v>74</v>
      </c>
      <c r="C6" s="43"/>
      <c r="D6" s="36"/>
      <c r="E6" s="1"/>
      <c r="F6" s="4"/>
    </row>
    <row r="7" spans="1:6" ht="26.25" customHeight="1">
      <c r="A7" s="31"/>
      <c r="B7" s="41" t="s">
        <v>75</v>
      </c>
      <c r="C7" s="43" t="s">
        <v>88</v>
      </c>
      <c r="D7" s="36">
        <v>1</v>
      </c>
      <c r="E7" s="1"/>
      <c r="F7" s="4">
        <f aca="true" t="shared" si="0" ref="F7:F38">ROUND(D7*E7,2)</f>
        <v>0</v>
      </c>
    </row>
    <row r="8" spans="1:6" ht="65.25" customHeight="1">
      <c r="A8" s="31"/>
      <c r="B8" s="41" t="s">
        <v>76</v>
      </c>
      <c r="C8" s="43" t="s">
        <v>88</v>
      </c>
      <c r="D8" s="36">
        <v>1</v>
      </c>
      <c r="E8" s="1"/>
      <c r="F8" s="4">
        <f t="shared" si="0"/>
        <v>0</v>
      </c>
    </row>
    <row r="9" spans="1:6" ht="26.25" customHeight="1">
      <c r="A9" s="31"/>
      <c r="B9" s="41" t="s">
        <v>77</v>
      </c>
      <c r="C9" s="43" t="s">
        <v>2</v>
      </c>
      <c r="D9" s="36">
        <v>320</v>
      </c>
      <c r="E9" s="1"/>
      <c r="F9" s="4">
        <f t="shared" si="0"/>
        <v>0</v>
      </c>
    </row>
    <row r="10" spans="1:6" ht="39.75" customHeight="1">
      <c r="A10" s="31"/>
      <c r="B10" s="59" t="s">
        <v>79</v>
      </c>
      <c r="C10" s="60" t="s">
        <v>89</v>
      </c>
      <c r="D10" s="36">
        <v>20</v>
      </c>
      <c r="E10" s="1"/>
      <c r="F10" s="4">
        <f t="shared" si="0"/>
        <v>0</v>
      </c>
    </row>
    <row r="11" spans="1:6" ht="49.5" customHeight="1">
      <c r="A11" s="31"/>
      <c r="B11" s="41" t="s">
        <v>80</v>
      </c>
      <c r="C11" s="43" t="s">
        <v>90</v>
      </c>
      <c r="D11" s="36">
        <v>400</v>
      </c>
      <c r="E11" s="1"/>
      <c r="F11" s="4">
        <f t="shared" si="0"/>
        <v>0</v>
      </c>
    </row>
    <row r="12" spans="1:6" ht="61.5" customHeight="1">
      <c r="A12" s="31"/>
      <c r="B12" s="41" t="s">
        <v>177</v>
      </c>
      <c r="C12" s="43" t="s">
        <v>90</v>
      </c>
      <c r="D12" s="36">
        <v>100</v>
      </c>
      <c r="E12" s="1"/>
      <c r="F12" s="4">
        <f t="shared" si="0"/>
        <v>0</v>
      </c>
    </row>
    <row r="13" spans="1:6" ht="37.5" customHeight="1">
      <c r="A13" s="31"/>
      <c r="B13" s="42" t="s">
        <v>83</v>
      </c>
      <c r="C13" s="43" t="s">
        <v>89</v>
      </c>
      <c r="D13" s="36">
        <v>950</v>
      </c>
      <c r="E13" s="1"/>
      <c r="F13" s="4">
        <f t="shared" si="0"/>
        <v>0</v>
      </c>
    </row>
    <row r="14" spans="1:6" ht="26.25" customHeight="1">
      <c r="A14" s="31"/>
      <c r="B14" s="41" t="s">
        <v>86</v>
      </c>
      <c r="C14" s="43" t="s">
        <v>90</v>
      </c>
      <c r="D14" s="36">
        <v>5</v>
      </c>
      <c r="E14" s="1"/>
      <c r="F14" s="4">
        <f t="shared" si="0"/>
        <v>0</v>
      </c>
    </row>
    <row r="15" spans="1:6" ht="12.75" customHeight="1">
      <c r="A15" s="31"/>
      <c r="B15" s="35" t="s">
        <v>91</v>
      </c>
      <c r="C15" s="43"/>
      <c r="D15" s="36"/>
      <c r="E15" s="1"/>
      <c r="F15" s="4">
        <f t="shared" si="0"/>
        <v>0</v>
      </c>
    </row>
    <row r="16" spans="1:6" ht="26.25" customHeight="1">
      <c r="A16" s="31"/>
      <c r="B16" s="41" t="s">
        <v>178</v>
      </c>
      <c r="C16" s="43" t="s">
        <v>90</v>
      </c>
      <c r="D16" s="36">
        <v>300</v>
      </c>
      <c r="E16" s="1"/>
      <c r="F16" s="4">
        <f t="shared" si="0"/>
        <v>0</v>
      </c>
    </row>
    <row r="17" spans="1:6" ht="26.25" customHeight="1">
      <c r="A17" s="31"/>
      <c r="B17" s="41" t="s">
        <v>96</v>
      </c>
      <c r="C17" s="43" t="s">
        <v>2</v>
      </c>
      <c r="D17" s="36">
        <v>635</v>
      </c>
      <c r="E17" s="1"/>
      <c r="F17" s="4">
        <f t="shared" si="0"/>
        <v>0</v>
      </c>
    </row>
    <row r="18" spans="1:6" ht="12.75" customHeight="1">
      <c r="A18" s="31"/>
      <c r="B18" s="35" t="s">
        <v>151</v>
      </c>
      <c r="C18" s="43"/>
      <c r="D18" s="36"/>
      <c r="E18" s="1"/>
      <c r="F18" s="4">
        <f t="shared" si="0"/>
        <v>0</v>
      </c>
    </row>
    <row r="19" spans="1:6" ht="12.75" customHeight="1">
      <c r="A19" s="31"/>
      <c r="B19" s="48" t="s">
        <v>152</v>
      </c>
      <c r="C19" s="51" t="s">
        <v>89</v>
      </c>
      <c r="D19" s="36">
        <v>600</v>
      </c>
      <c r="E19" s="1"/>
      <c r="F19" s="4">
        <f t="shared" si="0"/>
        <v>0</v>
      </c>
    </row>
    <row r="20" spans="1:6" ht="12.75" customHeight="1">
      <c r="A20" s="31"/>
      <c r="B20" s="48" t="s">
        <v>153</v>
      </c>
      <c r="C20" s="51" t="s">
        <v>89</v>
      </c>
      <c r="D20" s="36">
        <v>600</v>
      </c>
      <c r="E20" s="1"/>
      <c r="F20" s="4">
        <f t="shared" si="0"/>
        <v>0</v>
      </c>
    </row>
    <row r="21" spans="1:6" ht="26.25" customHeight="1">
      <c r="A21" s="31"/>
      <c r="B21" s="61" t="s">
        <v>154</v>
      </c>
      <c r="C21" s="51" t="s">
        <v>89</v>
      </c>
      <c r="D21" s="36">
        <v>600</v>
      </c>
      <c r="E21" s="1"/>
      <c r="F21" s="4">
        <f t="shared" si="0"/>
        <v>0</v>
      </c>
    </row>
    <row r="22" spans="1:6" ht="26.25" customHeight="1">
      <c r="A22" s="31"/>
      <c r="B22" s="42" t="s">
        <v>155</v>
      </c>
      <c r="C22" s="51" t="s">
        <v>90</v>
      </c>
      <c r="D22" s="36">
        <v>260</v>
      </c>
      <c r="E22" s="1"/>
      <c r="F22" s="4">
        <f t="shared" si="0"/>
        <v>0</v>
      </c>
    </row>
    <row r="23" spans="1:6" ht="12.75" customHeight="1">
      <c r="A23" s="31"/>
      <c r="B23" s="35" t="s">
        <v>157</v>
      </c>
      <c r="C23" s="43"/>
      <c r="D23" s="36"/>
      <c r="E23" s="1"/>
      <c r="F23" s="4">
        <f t="shared" si="0"/>
        <v>0</v>
      </c>
    </row>
    <row r="24" spans="1:6" ht="26.25" customHeight="1">
      <c r="A24" s="31"/>
      <c r="B24" s="41" t="s">
        <v>158</v>
      </c>
      <c r="C24" s="43" t="s">
        <v>4</v>
      </c>
      <c r="D24" s="36">
        <v>2</v>
      </c>
      <c r="E24" s="1"/>
      <c r="F24" s="4">
        <f t="shared" si="0"/>
        <v>0</v>
      </c>
    </row>
    <row r="25" spans="1:6" ht="26.25" customHeight="1">
      <c r="A25" s="31"/>
      <c r="B25" s="41" t="s">
        <v>159</v>
      </c>
      <c r="C25" s="43" t="s">
        <v>4</v>
      </c>
      <c r="D25" s="36">
        <v>1</v>
      </c>
      <c r="E25" s="1"/>
      <c r="F25" s="4">
        <f t="shared" si="0"/>
        <v>0</v>
      </c>
    </row>
    <row r="26" spans="1:6" ht="23.25" customHeight="1">
      <c r="A26" s="31"/>
      <c r="B26" s="35" t="s">
        <v>165</v>
      </c>
      <c r="C26" s="43"/>
      <c r="D26" s="36"/>
      <c r="E26" s="1"/>
      <c r="F26" s="4">
        <f t="shared" si="0"/>
        <v>0</v>
      </c>
    </row>
    <row r="27" spans="1:6" ht="35.25" customHeight="1">
      <c r="A27" s="31"/>
      <c r="B27" s="41" t="s">
        <v>162</v>
      </c>
      <c r="C27" s="43" t="s">
        <v>89</v>
      </c>
      <c r="D27" s="36">
        <v>2350</v>
      </c>
      <c r="E27" s="1"/>
      <c r="F27" s="4">
        <f t="shared" si="0"/>
        <v>0</v>
      </c>
    </row>
    <row r="28" spans="1:6" ht="26.25" customHeight="1">
      <c r="A28" s="31"/>
      <c r="B28" s="41" t="s">
        <v>163</v>
      </c>
      <c r="C28" s="43" t="s">
        <v>89</v>
      </c>
      <c r="D28" s="36">
        <v>2350</v>
      </c>
      <c r="E28" s="1"/>
      <c r="F28" s="4">
        <f t="shared" si="0"/>
        <v>0</v>
      </c>
    </row>
    <row r="29" spans="1:6" ht="26.25" customHeight="1">
      <c r="A29" s="31"/>
      <c r="B29" s="53" t="s">
        <v>164</v>
      </c>
      <c r="C29" s="43" t="s">
        <v>88</v>
      </c>
      <c r="D29" s="36">
        <v>1</v>
      </c>
      <c r="E29" s="1"/>
      <c r="F29" s="4">
        <f t="shared" si="0"/>
        <v>0</v>
      </c>
    </row>
    <row r="30" spans="1:6" ht="12.75" customHeight="1">
      <c r="A30" s="34"/>
      <c r="B30" s="72" t="s">
        <v>19</v>
      </c>
      <c r="C30" s="72"/>
      <c r="D30" s="72"/>
      <c r="E30" s="72"/>
      <c r="F30" s="4">
        <f>ROUND(SUM(F7:F29),2)</f>
        <v>0</v>
      </c>
    </row>
    <row r="31" spans="1:6" ht="12.75" customHeight="1">
      <c r="A31" s="34"/>
      <c r="B31" s="72" t="s">
        <v>17</v>
      </c>
      <c r="C31" s="72"/>
      <c r="D31" s="72"/>
      <c r="E31" s="72"/>
      <c r="F31" s="4">
        <f>ROUND(F30*5%,2)</f>
        <v>0</v>
      </c>
    </row>
    <row r="32" spans="1:6" ht="12.75" customHeight="1">
      <c r="A32" s="34"/>
      <c r="B32" s="71" t="s">
        <v>20</v>
      </c>
      <c r="C32" s="71"/>
      <c r="D32" s="71"/>
      <c r="E32" s="71"/>
      <c r="F32" s="29">
        <f>SUM(F30:F31)</f>
        <v>0</v>
      </c>
    </row>
    <row r="33" spans="1:6" ht="12.75" customHeight="1">
      <c r="A33" s="34"/>
      <c r="B33" s="71" t="s">
        <v>11</v>
      </c>
      <c r="C33" s="71"/>
      <c r="D33" s="71"/>
      <c r="E33" s="71"/>
      <c r="F33" s="29">
        <f>ROUND(F32*21%,2)</f>
        <v>0</v>
      </c>
    </row>
    <row r="34" spans="1:6" ht="12.75" customHeight="1">
      <c r="A34" s="34"/>
      <c r="B34" s="71" t="s">
        <v>21</v>
      </c>
      <c r="C34" s="71"/>
      <c r="D34" s="71"/>
      <c r="E34" s="71"/>
      <c r="F34" s="29">
        <f>SUM(F32:F33)</f>
        <v>0</v>
      </c>
    </row>
    <row r="35" spans="1:6" s="3" customFormat="1" ht="15" customHeight="1">
      <c r="A35" s="77" t="s">
        <v>123</v>
      </c>
      <c r="B35" s="78"/>
      <c r="C35" s="78"/>
      <c r="D35" s="78"/>
      <c r="E35" s="78"/>
      <c r="F35" s="79"/>
    </row>
    <row r="36" spans="1:6" s="3" customFormat="1" ht="12.75">
      <c r="A36" s="31"/>
      <c r="B36" s="35" t="s">
        <v>129</v>
      </c>
      <c r="C36" s="33"/>
      <c r="D36" s="36"/>
      <c r="E36" s="1"/>
      <c r="F36" s="4">
        <f t="shared" si="0"/>
        <v>0</v>
      </c>
    </row>
    <row r="37" spans="1:6" s="3" customFormat="1" ht="12.75">
      <c r="A37" s="31">
        <v>6</v>
      </c>
      <c r="B37" s="41" t="s">
        <v>130</v>
      </c>
      <c r="C37" s="43" t="s">
        <v>2</v>
      </c>
      <c r="D37" s="36">
        <v>538</v>
      </c>
      <c r="E37" s="1"/>
      <c r="F37" s="4">
        <f t="shared" si="0"/>
        <v>0</v>
      </c>
    </row>
    <row r="38" spans="1:6" s="3" customFormat="1" ht="12.75">
      <c r="A38" s="31">
        <v>7</v>
      </c>
      <c r="B38" s="41" t="s">
        <v>131</v>
      </c>
      <c r="C38" s="43" t="s">
        <v>2</v>
      </c>
      <c r="D38" s="36">
        <v>150</v>
      </c>
      <c r="E38" s="1"/>
      <c r="F38" s="4">
        <f t="shared" si="0"/>
        <v>0</v>
      </c>
    </row>
    <row r="39" spans="1:6" s="3" customFormat="1" ht="12.75">
      <c r="A39" s="31">
        <v>8</v>
      </c>
      <c r="B39" s="41" t="s">
        <v>132</v>
      </c>
      <c r="C39" s="43" t="s">
        <v>2</v>
      </c>
      <c r="D39" s="36">
        <v>430</v>
      </c>
      <c r="E39" s="1"/>
      <c r="F39" s="4">
        <f aca="true" t="shared" si="1" ref="F39:F47">ROUND(D39*E39,2)</f>
        <v>0</v>
      </c>
    </row>
    <row r="40" spans="1:6" s="3" customFormat="1" ht="12.75">
      <c r="A40" s="31">
        <v>9</v>
      </c>
      <c r="B40" s="41" t="s">
        <v>133</v>
      </c>
      <c r="C40" s="43" t="s">
        <v>2</v>
      </c>
      <c r="D40" s="36">
        <v>150</v>
      </c>
      <c r="E40" s="1"/>
      <c r="F40" s="4">
        <f t="shared" si="1"/>
        <v>0</v>
      </c>
    </row>
    <row r="41" spans="1:6" s="3" customFormat="1" ht="12.75">
      <c r="A41" s="31">
        <v>10</v>
      </c>
      <c r="B41" s="41" t="s">
        <v>134</v>
      </c>
      <c r="C41" s="43" t="s">
        <v>4</v>
      </c>
      <c r="D41" s="36">
        <v>30</v>
      </c>
      <c r="E41" s="1"/>
      <c r="F41" s="4">
        <f t="shared" si="1"/>
        <v>0</v>
      </c>
    </row>
    <row r="42" spans="1:6" s="3" customFormat="1" ht="12.75">
      <c r="A42" s="31">
        <v>11</v>
      </c>
      <c r="B42" s="41" t="s">
        <v>135</v>
      </c>
      <c r="C42" s="43" t="s">
        <v>88</v>
      </c>
      <c r="D42" s="36">
        <v>15</v>
      </c>
      <c r="E42" s="1"/>
      <c r="F42" s="4">
        <f t="shared" si="1"/>
        <v>0</v>
      </c>
    </row>
    <row r="43" spans="1:6" s="3" customFormat="1" ht="12.75">
      <c r="A43" s="31">
        <v>12</v>
      </c>
      <c r="B43" s="41" t="s">
        <v>136</v>
      </c>
      <c r="C43" s="43" t="s">
        <v>4</v>
      </c>
      <c r="D43" s="36">
        <v>15</v>
      </c>
      <c r="E43" s="1"/>
      <c r="F43" s="4">
        <f t="shared" si="1"/>
        <v>0</v>
      </c>
    </row>
    <row r="44" spans="1:6" s="3" customFormat="1" ht="12.75">
      <c r="A44" s="31">
        <v>13</v>
      </c>
      <c r="B44" s="41" t="s">
        <v>137</v>
      </c>
      <c r="C44" s="43" t="s">
        <v>4</v>
      </c>
      <c r="D44" s="36">
        <v>15</v>
      </c>
      <c r="E44" s="1"/>
      <c r="F44" s="4">
        <f t="shared" si="1"/>
        <v>0</v>
      </c>
    </row>
    <row r="45" spans="1:6" s="3" customFormat="1" ht="12.75">
      <c r="A45" s="31">
        <v>14</v>
      </c>
      <c r="B45" s="41" t="s">
        <v>138</v>
      </c>
      <c r="C45" s="43" t="s">
        <v>2</v>
      </c>
      <c r="D45" s="36">
        <v>28</v>
      </c>
      <c r="E45" s="1"/>
      <c r="F45" s="4">
        <f t="shared" si="1"/>
        <v>0</v>
      </c>
    </row>
    <row r="46" spans="1:6" s="3" customFormat="1" ht="12.75">
      <c r="A46" s="31">
        <v>15</v>
      </c>
      <c r="B46" s="41" t="s">
        <v>139</v>
      </c>
      <c r="C46" s="43" t="s">
        <v>2</v>
      </c>
      <c r="D46" s="36">
        <v>430</v>
      </c>
      <c r="E46" s="1"/>
      <c r="F46" s="4">
        <f t="shared" si="1"/>
        <v>0</v>
      </c>
    </row>
    <row r="47" spans="1:6" s="3" customFormat="1" ht="12.75">
      <c r="A47" s="31">
        <v>16</v>
      </c>
      <c r="B47" s="41" t="s">
        <v>140</v>
      </c>
      <c r="C47" s="43" t="s">
        <v>143</v>
      </c>
      <c r="D47" s="36">
        <v>150</v>
      </c>
      <c r="E47" s="1"/>
      <c r="F47" s="4">
        <f t="shared" si="1"/>
        <v>0</v>
      </c>
    </row>
    <row r="48" spans="1:6" ht="12.75">
      <c r="A48" s="34"/>
      <c r="B48" s="72" t="s">
        <v>19</v>
      </c>
      <c r="C48" s="72"/>
      <c r="D48" s="72"/>
      <c r="E48" s="72"/>
      <c r="F48" s="4">
        <f>ROUND(SUM(F36:F47),2)</f>
        <v>0</v>
      </c>
    </row>
    <row r="49" spans="1:6" ht="12.75">
      <c r="A49" s="34"/>
      <c r="B49" s="72" t="s">
        <v>17</v>
      </c>
      <c r="C49" s="72"/>
      <c r="D49" s="72"/>
      <c r="E49" s="72"/>
      <c r="F49" s="4">
        <f>ROUND(F48*5%,2)</f>
        <v>0</v>
      </c>
    </row>
    <row r="50" spans="1:6" ht="12.75">
      <c r="A50" s="34"/>
      <c r="B50" s="71" t="s">
        <v>20</v>
      </c>
      <c r="C50" s="71"/>
      <c r="D50" s="71"/>
      <c r="E50" s="71"/>
      <c r="F50" s="29">
        <f>SUM(F48:F49)</f>
        <v>0</v>
      </c>
    </row>
    <row r="51" spans="1:6" ht="12.75">
      <c r="A51" s="34"/>
      <c r="B51" s="71" t="s">
        <v>11</v>
      </c>
      <c r="C51" s="71"/>
      <c r="D51" s="71"/>
      <c r="E51" s="71"/>
      <c r="F51" s="29">
        <f>ROUND(F50*21%,2)</f>
        <v>0</v>
      </c>
    </row>
    <row r="52" spans="1:6" ht="12.75">
      <c r="A52" s="34"/>
      <c r="B52" s="71" t="s">
        <v>21</v>
      </c>
      <c r="C52" s="71"/>
      <c r="D52" s="71"/>
      <c r="E52" s="71"/>
      <c r="F52" s="29">
        <f>SUM(F50:F51)</f>
        <v>0</v>
      </c>
    </row>
  </sheetData>
  <sheetProtection/>
  <autoFilter ref="B3:F52"/>
  <mergeCells count="14">
    <mergeCell ref="B51:E51"/>
    <mergeCell ref="B52:E52"/>
    <mergeCell ref="A1:F1"/>
    <mergeCell ref="A4:F4"/>
    <mergeCell ref="A35:F35"/>
    <mergeCell ref="B48:E48"/>
    <mergeCell ref="B49:E49"/>
    <mergeCell ref="B50:E50"/>
    <mergeCell ref="A5:F5"/>
    <mergeCell ref="B30:E30"/>
    <mergeCell ref="B31:E31"/>
    <mergeCell ref="B32:E32"/>
    <mergeCell ref="B33:E33"/>
    <mergeCell ref="B34:E34"/>
  </mergeCells>
  <conditionalFormatting sqref="B37:B47 B7:B14 B16:B17 B19:B22 B24:B25 B27:B29">
    <cfRule type="expression" priority="46" dxfId="19" stopIfTrue="1">
      <formula>$B7=0</formula>
    </cfRule>
  </conditionalFormatting>
  <printOptions horizontalCentered="1"/>
  <pageMargins left="0.5511811023622047" right="0.15748031496062992" top="0.3937007874015748" bottom="0.7480314960629921" header="0.2755905511811024" footer="0.2755905511811024"/>
  <pageSetup fitToHeight="0" fitToWidth="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18"/>
  <sheetViews>
    <sheetView showZeros="0" zoomScalePageLayoutView="0" workbookViewId="0" topLeftCell="A1">
      <selection activeCell="B27" sqref="B27"/>
    </sheetView>
  </sheetViews>
  <sheetFormatPr defaultColWidth="9.140625" defaultRowHeight="15"/>
  <cols>
    <col min="1" max="1" width="10.421875" style="0" customWidth="1"/>
    <col min="2" max="2" width="53.28125" style="0" customWidth="1"/>
    <col min="3" max="3" width="16.140625" style="0" customWidth="1"/>
  </cols>
  <sheetData>
    <row r="1" spans="1:3" ht="65.25" customHeight="1">
      <c r="A1" s="80" t="s">
        <v>170</v>
      </c>
      <c r="B1" s="80"/>
      <c r="C1" s="80"/>
    </row>
    <row r="2" spans="1:3" ht="15">
      <c r="A2" s="10"/>
      <c r="B2" s="10"/>
      <c r="C2" s="11"/>
    </row>
    <row r="3" spans="1:3" ht="25.5">
      <c r="A3" s="86" t="str">
        <f>'DARBU_IZMAKSAS I kārta'!A1</f>
        <v>Lielās ielas rekonstrukcija posmā no Daibes ielas līdz K.Ulmaņa gatvei</v>
      </c>
      <c r="B3" s="87"/>
      <c r="C3" s="24" t="s">
        <v>13</v>
      </c>
    </row>
    <row r="4" spans="1:3" ht="15">
      <c r="A4" s="88" t="str">
        <f>'DARBU_IZMAKSAS III kārta'!A5</f>
        <v>Ceļu sadaļa</v>
      </c>
      <c r="B4" s="89"/>
      <c r="C4" s="21">
        <f>'DARBU_IZMAKSAS III kārta'!F30</f>
        <v>0</v>
      </c>
    </row>
    <row r="5" spans="1:3" ht="15">
      <c r="A5" s="88" t="str">
        <f>'DARBU_IZMAKSAS III kārta'!A35</f>
        <v>Elektroapgāde, ārējie tīkli</v>
      </c>
      <c r="B5" s="89"/>
      <c r="C5" s="21">
        <f>'DARBU_IZMAKSAS III kārta'!F48</f>
        <v>0</v>
      </c>
    </row>
    <row r="6" spans="1:3" ht="15" customHeight="1">
      <c r="A6" s="90" t="s">
        <v>9</v>
      </c>
      <c r="B6" s="91"/>
      <c r="C6" s="22">
        <f>ROUND(SUM(C4:C5),2)</f>
        <v>0</v>
      </c>
    </row>
    <row r="7" spans="1:3" ht="15">
      <c r="A7" s="84" t="s">
        <v>17</v>
      </c>
      <c r="B7" s="85"/>
      <c r="C7" s="21">
        <f>ROUND(C6*5%,2)</f>
        <v>0</v>
      </c>
    </row>
    <row r="8" spans="1:3" ht="15">
      <c r="A8" s="84" t="s">
        <v>10</v>
      </c>
      <c r="B8" s="85"/>
      <c r="C8" s="23">
        <f>ROUND(SUM(C6:C7),2)</f>
        <v>0</v>
      </c>
    </row>
    <row r="9" spans="1:3" ht="15">
      <c r="A9" s="84" t="s">
        <v>11</v>
      </c>
      <c r="B9" s="85"/>
      <c r="C9" s="23">
        <f>ROUND(C8*21%,2)</f>
        <v>0</v>
      </c>
    </row>
    <row r="10" spans="1:3" ht="15">
      <c r="A10" s="84" t="s">
        <v>12</v>
      </c>
      <c r="B10" s="85"/>
      <c r="C10" s="22">
        <f>ROUND(SUM(C8:C9),2)</f>
        <v>0</v>
      </c>
    </row>
    <row r="11" spans="1:3" ht="15">
      <c r="A11" s="12"/>
      <c r="B11" s="13"/>
      <c r="C11" s="14"/>
    </row>
    <row r="12" spans="2:3" ht="15">
      <c r="B12" s="15" t="s">
        <v>14</v>
      </c>
      <c r="C12" s="16"/>
    </row>
    <row r="13" spans="2:3" ht="15">
      <c r="B13" s="17"/>
      <c r="C13" s="18" t="s">
        <v>15</v>
      </c>
    </row>
    <row r="14" spans="2:3" ht="15">
      <c r="B14" s="19"/>
      <c r="C14" s="20"/>
    </row>
    <row r="15" spans="2:3" ht="15">
      <c r="B15" s="12"/>
      <c r="C15" s="13"/>
    </row>
    <row r="16" spans="2:3" ht="15">
      <c r="B16" s="15" t="s">
        <v>16</v>
      </c>
      <c r="C16" s="16"/>
    </row>
    <row r="17" spans="2:3" ht="15">
      <c r="B17" s="17"/>
      <c r="C17" s="18" t="s">
        <v>15</v>
      </c>
    </row>
    <row r="18" spans="1:3" ht="15">
      <c r="A18" s="12"/>
      <c r="B18" s="13"/>
      <c r="C18" s="14"/>
    </row>
  </sheetData>
  <sheetProtection/>
  <mergeCells count="9">
    <mergeCell ref="A8:B8"/>
    <mergeCell ref="A9:B9"/>
    <mergeCell ref="A10:B10"/>
    <mergeCell ref="A1:C1"/>
    <mergeCell ref="A3:B3"/>
    <mergeCell ref="A5:B5"/>
    <mergeCell ref="A6:B6"/>
    <mergeCell ref="A7:B7"/>
    <mergeCell ref="A4:B4"/>
  </mergeCells>
  <printOptions/>
  <pageMargins left="0.7" right="0.7" top="0.75" bottom="0.75" header="0.3" footer="0.3"/>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Jurijs</dc:creator>
  <cp:keywords/>
  <dc:description/>
  <cp:lastModifiedBy>IngaG</cp:lastModifiedBy>
  <cp:lastPrinted>2015-07-09T11:30:55Z</cp:lastPrinted>
  <dcterms:created xsi:type="dcterms:W3CDTF">2015-01-09T12:09:27Z</dcterms:created>
  <dcterms:modified xsi:type="dcterms:W3CDTF">2015-07-27T09:47:41Z</dcterms:modified>
  <cp:category/>
  <cp:version/>
  <cp:contentType/>
  <cp:contentStatus/>
</cp:coreProperties>
</file>