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3530"/>
  </bookViews>
  <sheets>
    <sheet name="Sheet1" sheetId="1" r:id="rId1"/>
  </sheets>
  <definedNames>
    <definedName name="_xlnm.Print_Titles" localSheetId="0">Sheet1!$13:$13</definedName>
  </definedNames>
  <calcPr calcId="145621" concurrentCalc="0"/>
</workbook>
</file>

<file path=xl/calcChain.xml><?xml version="1.0" encoding="utf-8"?>
<calcChain xmlns="http://schemas.openxmlformats.org/spreadsheetml/2006/main">
  <c r="I202" i="1" l="1"/>
  <c r="I199" i="1"/>
  <c r="I200" i="1"/>
  <c r="I201" i="1"/>
  <c r="I203" i="1"/>
  <c r="I138" i="1"/>
  <c r="I187" i="1"/>
  <c r="I151" i="1"/>
  <c r="I152" i="1"/>
  <c r="I153" i="1"/>
  <c r="I154" i="1"/>
  <c r="I155" i="1"/>
  <c r="I156" i="1"/>
  <c r="I194" i="1"/>
  <c r="I195" i="1"/>
  <c r="I196" i="1"/>
  <c r="I197" i="1"/>
  <c r="I198" i="1"/>
  <c r="I108" i="1"/>
  <c r="I109" i="1"/>
  <c r="I110" i="1"/>
  <c r="I80" i="1"/>
  <c r="A80" i="1"/>
  <c r="I79" i="1"/>
  <c r="I58" i="1"/>
  <c r="I57" i="1"/>
  <c r="I55" i="1"/>
  <c r="I56" i="1"/>
  <c r="I59" i="1"/>
  <c r="I52" i="1"/>
  <c r="I51" i="1"/>
  <c r="I46" i="1"/>
  <c r="I48" i="1"/>
  <c r="I38" i="1"/>
  <c r="I39" i="1"/>
  <c r="I40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41" i="1"/>
  <c r="I47" i="1"/>
  <c r="I50" i="1"/>
  <c r="I53" i="1"/>
  <c r="I54" i="1"/>
  <c r="I60" i="1"/>
  <c r="A29" i="1"/>
  <c r="A31" i="1"/>
  <c r="A34" i="1"/>
  <c r="A37" i="1"/>
  <c r="A40" i="1"/>
  <c r="I66" i="1"/>
  <c r="I67" i="1"/>
  <c r="I68" i="1"/>
  <c r="I69" i="1"/>
  <c r="I70" i="1"/>
  <c r="I71" i="1"/>
  <c r="I72" i="1"/>
  <c r="I77" i="1"/>
  <c r="I81" i="1"/>
  <c r="I107" i="1"/>
  <c r="I96" i="1"/>
  <c r="I97" i="1"/>
  <c r="I98" i="1"/>
  <c r="I99" i="1"/>
  <c r="I100" i="1"/>
  <c r="I87" i="1"/>
  <c r="I88" i="1"/>
  <c r="I89" i="1"/>
  <c r="I90" i="1"/>
  <c r="I91" i="1"/>
  <c r="I92" i="1"/>
  <c r="I93" i="1"/>
  <c r="I94" i="1"/>
  <c r="I95" i="1"/>
  <c r="I101" i="1"/>
  <c r="I106" i="1"/>
  <c r="I193" i="1"/>
  <c r="I116" i="1"/>
  <c r="I117" i="1"/>
  <c r="I119" i="1"/>
  <c r="I120" i="1"/>
  <c r="I121" i="1"/>
  <c r="I122" i="1"/>
  <c r="I123" i="1"/>
  <c r="A88" i="1"/>
  <c r="A89" i="1"/>
  <c r="A90" i="1"/>
  <c r="A100" i="1"/>
  <c r="I192" i="1"/>
  <c r="I189" i="1"/>
  <c r="I179" i="1"/>
  <c r="I180" i="1"/>
  <c r="I181" i="1"/>
  <c r="I182" i="1"/>
  <c r="I183" i="1"/>
  <c r="I184" i="1"/>
  <c r="I185" i="1"/>
  <c r="I186" i="1"/>
  <c r="I188" i="1"/>
  <c r="I190" i="1"/>
  <c r="I191" i="1"/>
  <c r="I137" i="1"/>
  <c r="I176" i="1"/>
  <c r="I177" i="1"/>
  <c r="I178" i="1"/>
  <c r="I168" i="1"/>
  <c r="I164" i="1"/>
  <c r="I165" i="1"/>
  <c r="I166" i="1"/>
  <c r="I167" i="1"/>
  <c r="I169" i="1"/>
  <c r="I170" i="1"/>
  <c r="I171" i="1"/>
  <c r="I162" i="1"/>
  <c r="I163" i="1"/>
  <c r="I159" i="1"/>
  <c r="I161" i="1"/>
  <c r="I160" i="1"/>
  <c r="I158" i="1"/>
  <c r="I157" i="1"/>
  <c r="A134" i="1"/>
  <c r="I173" i="1"/>
  <c r="I132" i="1"/>
  <c r="I124" i="1"/>
  <c r="I125" i="1"/>
  <c r="I126" i="1"/>
  <c r="I127" i="1"/>
  <c r="I128" i="1"/>
  <c r="I129" i="1"/>
  <c r="I130" i="1"/>
  <c r="I131" i="1"/>
  <c r="I172" i="1"/>
  <c r="I174" i="1"/>
  <c r="I175" i="1"/>
  <c r="I147" i="1"/>
  <c r="I148" i="1"/>
  <c r="I149" i="1"/>
  <c r="I150" i="1"/>
  <c r="I146" i="1"/>
  <c r="I145" i="1"/>
  <c r="I144" i="1"/>
  <c r="I143" i="1"/>
  <c r="I142" i="1"/>
  <c r="I141" i="1"/>
  <c r="I140" i="1"/>
  <c r="I139" i="1"/>
  <c r="I136" i="1"/>
  <c r="I135" i="1"/>
  <c r="I134" i="1"/>
  <c r="I17" i="1"/>
  <c r="I18" i="1"/>
  <c r="I16" i="1"/>
  <c r="A67" i="1"/>
  <c r="A68" i="1"/>
  <c r="A69" i="1"/>
  <c r="A70" i="1"/>
  <c r="A71" i="1"/>
  <c r="A25" i="1"/>
  <c r="A17" i="1"/>
  <c r="A18" i="1"/>
  <c r="I42" i="1"/>
  <c r="I43" i="1"/>
  <c r="I73" i="1"/>
  <c r="I102" i="1"/>
  <c r="I103" i="1"/>
  <c r="I204" i="1"/>
  <c r="I205" i="1"/>
  <c r="I206" i="1"/>
  <c r="I61" i="1"/>
  <c r="I62" i="1"/>
  <c r="I63" i="1"/>
  <c r="I19" i="1"/>
  <c r="I20" i="1"/>
  <c r="I21" i="1"/>
  <c r="I111" i="1"/>
  <c r="I112" i="1"/>
  <c r="I113" i="1"/>
  <c r="I74" i="1"/>
  <c r="I82" i="1"/>
  <c r="I83" i="1"/>
  <c r="I84" i="1"/>
  <c r="I208" i="1"/>
  <c r="I209" i="1"/>
  <c r="I210" i="1"/>
</calcChain>
</file>

<file path=xl/sharedStrings.xml><?xml version="1.0" encoding="utf-8"?>
<sst xmlns="http://schemas.openxmlformats.org/spreadsheetml/2006/main" count="666" uniqueCount="385">
  <si>
    <t>Nr.</t>
  </si>
  <si>
    <t>Latīniskais nosaukums</t>
  </si>
  <si>
    <t>Latviskais nosaukums</t>
  </si>
  <si>
    <t>Skaits</t>
  </si>
  <si>
    <t>Mārupes vidusskola</t>
  </si>
  <si>
    <t>Indijas kanna</t>
  </si>
  <si>
    <t>Jaunmārupes pamatskola</t>
  </si>
  <si>
    <t>Caleus Blumei</t>
  </si>
  <si>
    <t>Lobelia erinus</t>
  </si>
  <si>
    <t>Lotus maculatus</t>
  </si>
  <si>
    <t>Plankumainais vainagnadziņš</t>
  </si>
  <si>
    <t>Petunia hybrida</t>
  </si>
  <si>
    <t>Ilgziedu begonija</t>
  </si>
  <si>
    <t>Impatiens Neu-Guinea</t>
  </si>
  <si>
    <t>Jaungvinejas balzamīne</t>
  </si>
  <si>
    <t>Helichrysum petiolare</t>
  </si>
  <si>
    <t>Zemā lobēlija, nokarena</t>
  </si>
  <si>
    <t>Zeltaini dzelteniem, vara nokrāsas ziediem</t>
  </si>
  <si>
    <t>Hibrīdā petūnija</t>
  </si>
  <si>
    <t>Petūnijas nokarenās, lielziedu
Krāsa: Tumši sarkana</t>
  </si>
  <si>
    <t>PII "Lienīte"</t>
  </si>
  <si>
    <t>Divkrāsu krustaine</t>
  </si>
  <si>
    <t>Dichondra argentea</t>
  </si>
  <si>
    <t>Sudrabainā dihondra</t>
  </si>
  <si>
    <t>Šķirne ar 20cm lielām lapām
Augstums: 50cm
Krāsa: Lapojums sarkans</t>
  </si>
  <si>
    <t>p12</t>
  </si>
  <si>
    <t>kasete</t>
  </si>
  <si>
    <t>p19</t>
  </si>
  <si>
    <t>Kompakts, puslodveida augums, bagātīgi ziedoša, izturīga pret karstumu.
Augstums: 25cm
Krāsa: Zila</t>
  </si>
  <si>
    <t>Pretendenta piedāvājums
Norādīt atbilst/neatbilst</t>
  </si>
  <si>
    <t>Piedāvātā cena par vienību EUR bez PVN</t>
  </si>
  <si>
    <t>Piedāvātā cena par apjomu EUR bez PVN</t>
  </si>
  <si>
    <t>PVN</t>
  </si>
  <si>
    <t>3.piegāde</t>
  </si>
  <si>
    <t>Tehniskās prasības</t>
  </si>
  <si>
    <t>Piedāvātā cena Jaunmārupes pamatskolai EUR bez PVN</t>
  </si>
  <si>
    <t>Piedāvātā cena Jaunmārupes pamatskolai EUR ar PVN</t>
  </si>
  <si>
    <t>Piedāvātā cena PII "Lienīte" EUR bez PVN</t>
  </si>
  <si>
    <t>Piedāvātā cena PII "Lienīte" EUR ar PVN</t>
  </si>
  <si>
    <t>Piedāvātā līgumcena EUR bez PVN</t>
  </si>
  <si>
    <t>Piedāvātā līgumcena EUR ar PVN</t>
  </si>
  <si>
    <t>Piegādes veids</t>
  </si>
  <si>
    <t>Piedāvātā līgumcena</t>
  </si>
  <si>
    <t>Ragainā vijolīte</t>
  </si>
  <si>
    <t xml:space="preserve">Ragainā vijolīte </t>
  </si>
  <si>
    <t>Zemā samtene</t>
  </si>
  <si>
    <t>Pelargonium peltatum x zonale</t>
  </si>
  <si>
    <t>Vairogveida pelargonija, nokarena</t>
  </si>
  <si>
    <t>Blūma skaistnātrīte</t>
  </si>
  <si>
    <t>Begonia semperflorens (Eurovision Red)</t>
  </si>
  <si>
    <t>Begonia semperflorens (Eurovision White)</t>
  </si>
  <si>
    <t>Canna indica (Tropical Red)</t>
  </si>
  <si>
    <t xml:space="preserve">Sudrablapu struktūraugs ar dziļi iegrieztām lapām, labi sazarots, kompakts augums
Augstums: 20cm
Krāsa: Lapojums pelēks </t>
  </si>
  <si>
    <t>Senecio bicolor (Silverdust)</t>
  </si>
  <si>
    <t>Sedum hybridum (Winter Green)</t>
  </si>
  <si>
    <t>Sudrablapu krustaine</t>
  </si>
  <si>
    <t>Dekoratīvs lapojums, vidējs augums
Augstums: 20cm
Krāsa: Pelēka</t>
  </si>
  <si>
    <t>Caleus Blumei (Wizard Mix)</t>
  </si>
  <si>
    <t>Ļoti kompakts un labi sazarots augums, izturīga pret karstumu
Augstums: 25cm
Krāsa: Dažādas</t>
  </si>
  <si>
    <r>
      <t>2.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Puķu dēstiem uz noteikto piegādes brīdi jābūt:</t>
    </r>
  </si>
  <si>
    <r>
      <t>2.1.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apmēram 1/4 no kataloga norādītās augu šķirnes augstuma, veselīgiem un neizstīdzējušiem, pareizos apstākļos transportētiem, nesaspiestiem, neapsalušiem vai saulē apdegušiem;</t>
    </r>
  </si>
  <si>
    <r>
      <t>2.2.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ziedošam vai vismaz plaukstošu pumpuru stadijā;</t>
    </r>
  </si>
  <si>
    <r>
      <t>2.3.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lapas intensīvā krāsojumā atbilstošas šķirnes raksturojumam, bez slimību un kaitēkļu bojājumu pazīmēm;</t>
    </r>
  </si>
  <si>
    <r>
      <t>2.4.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substrātam ir jābūt pievienotam ilgās iedarbības minerālmēsliem.</t>
    </r>
  </si>
  <si>
    <r>
      <t>3.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Par nekvalitatīviem viengadīgo puķu dēstiem tiek uzskatīti stādi, kas neatbilst iepriekš uzstādītiem nosacījumiem (slimi, apgrauzti, šķībi, izstīdzējuši, tikko galotņoti, iekaltuši u.c.).</t>
    </r>
  </si>
  <si>
    <t xml:space="preserve">Tumšlapu sērija ar spēcīgu, platu auga uzbūvi, vidēji agri, lieli ziedi, karstuma un saules izturīga.
Augstums: 20cm
Krāsa: Sarkana </t>
  </si>
  <si>
    <t xml:space="preserve">Tumšlapu sērija ar spēcīgu, platu auga uzbūvi, vidēji agri, lieli ziedi, karstuma un saules izturīga.
Augstums: 20cm
Krāsa: Balta </t>
  </si>
  <si>
    <t xml:space="preserve">Zemu augoša sērija, pievilcīgi augi dobju stādījumiem, audzē kā podu kultūru, eksotiski ziedi
Augstums: 50cm
Krāsa: Sarkana </t>
  </si>
  <si>
    <t>Balzamīnes ilgi un nepārtraukti zied, ziedi ir dažādās krāsās, turklāt ir samērā viegli audzējamas. Tām ir noturīgs, kompakts augums, tās labi iztur lietu un vēju. Kompakts, labi sazarots augums.
Augstums: 30cm
Krāsa: Tumši sarkana</t>
  </si>
  <si>
    <t>Balzamīnes ilgi un nepārtraukti zied, ziedi ir dažādās krāsās, turklāt ir samērā viegli audzējamas. Tām ir noturīgs, kompakts augums, tās labi iztur lietu un vēju. Kompakts, labi sazarots augums.
Augstums: 30cm
Krāsa: Rozā</t>
  </si>
  <si>
    <t xml:space="preserve">Tumšlapu sērija ar spēcīgu, platu auga uzbūvi, vidēji agri, lieli ziedi, karstuma un saules izturīga.
Augstums: 15- 20cm
Krāsa: Sarkana </t>
  </si>
  <si>
    <t>Tumšlapu sērija ar spēcīgu, platu auga uzbūvi, vidēji agri, lieli ziedi, karstuma un saules izturīga.
Augstums: 15- 20cm
Krāsa: Rozā</t>
  </si>
  <si>
    <t>Kompakti augoša sērija ar tumši zaļu lapojumu, vienmērīgi agri uzzied. Ļoti labi sazarota ar nelūstošiem dzinumiem, laikapstākļu izturīga.
Augstums: 30cm
Krāsa: Sarkana</t>
  </si>
  <si>
    <t>Spēcīgs un robusts struktūraugs saulainām vietām. Lapojums sudraboti pelēcīgs, pūkains. Dekoratīvs lapojums, nokarens.
Krāsa: Pelēka</t>
  </si>
  <si>
    <t>Izcils struktūraugs ar taisni nokarenu augumu, lapojums ar mīkstu apmatojumu uz labi sazarotiem, nelūstošiem dzinumiem.
Lapojums sudrabaini zaļš, nokarens, ~180cm garš.</t>
  </si>
  <si>
    <t>Uzņēmuma nosaukums:</t>
  </si>
  <si>
    <t xml:space="preserve">Vārds, uzvārds: </t>
  </si>
  <si>
    <t xml:space="preserve">Amats: </t>
  </si>
  <si>
    <t xml:space="preserve">Paraksts: </t>
  </si>
  <si>
    <t>Viola cornuta (Twix Pink Face)</t>
  </si>
  <si>
    <t>Viola cornuta (Twix White Pink Wing)</t>
  </si>
  <si>
    <t>Viola cornuta (Twix Apricot)</t>
  </si>
  <si>
    <t>Viola cornuta (Twix Black)</t>
  </si>
  <si>
    <t>Viola cornuta (Twix Special Marlies)</t>
  </si>
  <si>
    <t>Viola cornuta (Twix Coconut Swirl)</t>
  </si>
  <si>
    <t>Viola cornuta (Twix Ice Babies Sky Blue)</t>
  </si>
  <si>
    <t>Viola cornuta (Twix Lemon Swirl)</t>
  </si>
  <si>
    <t>Viola cornuta  (Bel Viso Apricot)</t>
  </si>
  <si>
    <t>Plakans, spēcīgs, labi sazarots augums.     Augstums: 15cm                                       Krāsa: Debess zili</t>
  </si>
  <si>
    <t>Zieds līdz 4 cm liels.                               Augstums 20 cm.                                                         Krāsa: Oranža</t>
  </si>
  <si>
    <t xml:space="preserve">Ļoti agri ziedoša, vienmērīgi kompakts augums, lieli ziedi uz īsiem kātiem, ilgstoši ziedoša.
Augstums: 10cm
Krāsa: Rozā ar baltu actiņu </t>
  </si>
  <si>
    <t xml:space="preserve">Ļoti agri ziedoša, vienmērīgi kompakts augums, lieli ziedi uz īsiem kātiem, ilgstoši ziedoša.
Augstums: 10cm
Krāsa: Melna </t>
  </si>
  <si>
    <t>Ļoti agri ziedoša, vienmērīgi kompakts augums, lieli ziedi uz īsiem kātiem, ilgstoši ziedoša.
Augstums: 10cm
Krāsa: Balta ar zilu apmali</t>
  </si>
  <si>
    <t>Ļoti agri ziedoša, vienmērīgi kompakts augums, lieli ziedi uz īsiem kātiem, ilgstoši ziedoša.
Augstums: 10cm
Krāsa: Dzeltens ar violetu spārnu</t>
  </si>
  <si>
    <t>Ļoti agri ziedoša, vienmērīgi kompakts augums, lieli ziedi uz īsiem kātiem, ilgstoši ziedoša.
Augstums: 10cm
Krāsa: Smilšu dzelteni ar violetu malu</t>
  </si>
  <si>
    <t>Ļoti agri ziedoša, vienmērīgi kompakts augums, lieli ziedi uz īsiem kātiem, ilgstoši ziedoša.
Augstums: 10cm
Krāsa: Balta ar rozā malu</t>
  </si>
  <si>
    <t>Ļoti agri ziedoša, vienmērīgi kompakts augums, lieli ziedi uz īsiem kātiem, ilgstoši ziedoša.
Augstums: 10cm
Krāsa: Gaiši dzelteni ar oranžu lāsojumu</t>
  </si>
  <si>
    <t>Lobelia erinus (Palace Blue)</t>
  </si>
  <si>
    <t>Zemā lobēlija</t>
  </si>
  <si>
    <t>Divplūksnu kosmeja</t>
  </si>
  <si>
    <t>Pennisetum macrourum (White Lancer)</t>
  </si>
  <si>
    <t>Āfrikas sarzāle</t>
  </si>
  <si>
    <t>Stāvas, slaidas vārpas svaigi baltā krāsā.
Augstums: 120cm
Krāsa: baltas vārpas</t>
  </si>
  <si>
    <t>Pūkainā rudbekija</t>
  </si>
  <si>
    <t>Agri ziedoša šķirne ar kompaktu augumu.
Augstums: 10cm
Krāsa: ziedi zili</t>
  </si>
  <si>
    <t>Īpaši kompakti augoša kosmeja, ļoti agri ziedoša, spilgti ziedi uz noturīgiem, īsiem kātiem.
Augstums: 50cm
Krāsa: Balta</t>
  </si>
  <si>
    <t xml:space="preserve">Kompakts, labi sazarots augums 5 cm lieli, spilgti dzelteni ziedi ar ļoti ilgu noturību
Augstums:  35cm
Krāsa: Dzeltena
</t>
  </si>
  <si>
    <t>Rudbeckia hirta (Toto Gold)</t>
  </si>
  <si>
    <t>Pennisetum setaceum (Fireworks)</t>
  </si>
  <si>
    <t xml:space="preserve">Sarainā sarzāle </t>
  </si>
  <si>
    <t>Svītrains lapojums rozā krāsā, atraktīvs struktūraugs, bagātīgi ziedošs
Augstums: 40cm
Krāsa: Lapojums rozā krāsā</t>
  </si>
  <si>
    <t>Argyranthemum frutescens (Aramis Ice)</t>
  </si>
  <si>
    <t>Krūmveida argirantēma</t>
  </si>
  <si>
    <t>Augs ar labi sazarotu un kompaktu augumu, bagātīgi ziedoša
Augstums: 30cm
Krāsa:  Ziedi balti</t>
  </si>
  <si>
    <t>Cosmos bipinnatus (Sonata Carmine)</t>
  </si>
  <si>
    <t>Cosmos bipinnatus (Sonata Pink Blush)</t>
  </si>
  <si>
    <t>Cosmos bipinnatus (Cosmini White)</t>
  </si>
  <si>
    <t>Cosmos bipinnatus (Xanthos)</t>
  </si>
  <si>
    <t>Bagātīgi un agri ziedoša, labi sazarots augums.
Augstums: 60cm
Krāsa: Citrondzelteni ziedi</t>
  </si>
  <si>
    <t>Ļoti kompakti augoši augi, agri ziedoša.
Augstums: 70cm
Krāsa: Karmīnsarkani ziedi</t>
  </si>
  <si>
    <t>Ļoti kompakti augoši augi, agri ziedoša.
Augstums: 70cm
Krāsa: Gaiši rozā ziedi</t>
  </si>
  <si>
    <t>Ajuga reptans (Black Scallop)</t>
  </si>
  <si>
    <t>Ložņu cekuliņš</t>
  </si>
  <si>
    <t>Izturīgs pret miltrasu, robusts sedzējaugs
Augstums: 15cm
Krāsa: Lapojums melni brūns, spīdīgs</t>
  </si>
  <si>
    <t>Rudbeckia hirta (Goldilocks)</t>
  </si>
  <si>
    <t>Labi sazarots augums, puspildīti ziedi
Augstums: 50cm
Krāsa: Zeltaini dzelteni ziedi</t>
  </si>
  <si>
    <t>Begonia semperflorens (Ganymed Scarlet)</t>
  </si>
  <si>
    <t>Spēcīgi augi, labs sazarojums, izturīgas pret karstumu
Augstums: 30cm
Krāsa: Sarkani ziedi</t>
  </si>
  <si>
    <t>Agri ziedoša, kompakta auga uzbūve, sevišķi vienveidīgs augums un ziedēšana
Augstums: 15cm
Krāsa: Oranži ziedi</t>
  </si>
  <si>
    <t>Begonia semperflorens (Brasil Orange)</t>
  </si>
  <si>
    <t>Coleus blumei (Copinto Long Island Ice Tea)</t>
  </si>
  <si>
    <t>Dekoratīvs lapojums, spēcīgs augums
Augstums: 50cm
Krāsa: Lapojums aprikožu/bronzas krāsā</t>
  </si>
  <si>
    <t>Coleus blumei (Wizard Coral Sunrise)</t>
  </si>
  <si>
    <t>Labi sazarots, kompakts augums, izsturīgs pret karstumu
Augstums: 25cm
Krāsa: Lapojums oranži/zaļā krāsā</t>
  </si>
  <si>
    <t>Tagetes patula (Disco Golden Yellow)</t>
  </si>
  <si>
    <t>Podu un dobju augs ar vienkāršiem ziediem, agri, ilgstoši un bagātīgi zied, plakani lodveida, kompakts augums, laba laikapstākļu izturība, piemērota lieliem dobju stādījumiem
Augstums: 25cm
Krāsa: Zelta dzelteni ziedi</t>
  </si>
  <si>
    <t>Podu un dobju augs ar vienkāršiem ziediem, agri, ilgstoši un bagātīgi zied, plakani lodveida, kompakts augums, laba laikapstākļu izturība, piemērota lieliem dobju stādījumiem
Augstums: 25cm
Krāsa: Oranži</t>
  </si>
  <si>
    <t>Tagetes patula (Disco Orange)</t>
  </si>
  <si>
    <t>Asarina barclaiana (Horacio Mix)</t>
  </si>
  <si>
    <t>Viengadīgs vīteņaugs saulainām vietām.
Augstums: 150cm
Krāsa: Mix</t>
  </si>
  <si>
    <t>Argyranthemum frutescens (Aramis Pink Eye)</t>
  </si>
  <si>
    <t>Bārkleja asarine</t>
  </si>
  <si>
    <t>Augs ar labi sazarotu un ļoti kompaktu augumu, bagātīgi ziedoša.
Augstums: 30cm
Krāsa:  Rozā ar aci</t>
  </si>
  <si>
    <t>Chamaesyce hypericifolia (Mont Blanc)</t>
  </si>
  <si>
    <t>Ļoti agra, vidējs augstums.
Augstums: 20cm
Krāsa: Balta</t>
  </si>
  <si>
    <t>Asinszāļlapu hamesice</t>
  </si>
  <si>
    <t>Sedum hybridum (Chocolate ball)</t>
  </si>
  <si>
    <t>Bastarda laimiņš</t>
  </si>
  <si>
    <t>Šokolādes brūns sedzējaugs ar kompaktu blīvi sazarotu augumu.
Augstums: 10cm
Krāsa: Lapojums šokolādes brūns</t>
  </si>
  <si>
    <t>Dichondra argentea (Silver Falls)</t>
  </si>
  <si>
    <t>Izcils struktūraugs ar taisni nokarenu augumu, lapojums ar mīkstu apmatojumu uz labi sazarotiem, nelūztošiem dzinumiem.
Augstums: 100cm
Krāsa: Lapojums sudrabots</t>
  </si>
  <si>
    <t>Impatiens Neu-Guinea (Harmony Snow)</t>
  </si>
  <si>
    <t>Agri ziedošas ar lieliem stabiliem ziediem, kompakts, labi sazarots augums, bagātīgi ziedošas
Augstums: 15cm
Krāsa: Balta</t>
  </si>
  <si>
    <t>Petunia hybrida (Crazytunia Mandeville)</t>
  </si>
  <si>
    <t>Vidēji agra, spēcīga auguma, pusnokarena
Krāsa: Sarkani / dzelteni</t>
  </si>
  <si>
    <t>Begonia tuberhybrida (Tubby Pink)</t>
  </si>
  <si>
    <t>Kamolbegoniju hibrīds</t>
  </si>
  <si>
    <t>Ļoti kompakts, vienmērīgs augums, pildīta.
Augstums: 20cm
Krāsa: Gaiši rozā</t>
  </si>
  <si>
    <t>Begonia tuberhybrida (Tubby Peach Bicolor)</t>
  </si>
  <si>
    <t>Ļoti kompakts, vienmērīgs augums, pildīta.
Augstums: 20cm
Krāsa: Gaiši laškrāsas ar tumšu malu</t>
  </si>
  <si>
    <t>Pelargonium peltatum (Grandeur Butterfly Orange)</t>
  </si>
  <si>
    <t>Kompakti augoša sērija ar tumši zaļu lapojumu, vienmērīgi agri uzzied.
Augstums: 30cm
Krāsa: Oranži</t>
  </si>
  <si>
    <t>Vairogveida pelargonija</t>
  </si>
  <si>
    <t>Ipomea batatas (Sweet Georgia Red Heart)</t>
  </si>
  <si>
    <t>Kompakts, apaļš, vienmērīgs augums
Augstums: 30cm
Krāsa: Lapojums tumši brūns / sirdsformas</t>
  </si>
  <si>
    <t>Batātu ipomeja</t>
  </si>
  <si>
    <t>Klājeniskais laimiņš, kompakti augošs, laba ziemcietība.
Augstums: 10cm
Krāsa: Lapojums zaļš</t>
  </si>
  <si>
    <t>Pennisetum glaucum (Jade Princess)</t>
  </si>
  <si>
    <t>Zilganzaļā sarzāle</t>
  </si>
  <si>
    <t>Zaļš lapojums kontrastē ar spilgtajām, šokolādes brūnām vārpām, plaši sazarots augums.
Augstums: 50cm
Krāsa: Šokolādes brūnas vārpas</t>
  </si>
  <si>
    <t>Begonia tuberhybrida (Illumination Apricot)</t>
  </si>
  <si>
    <t>Ļoti gara, nokarena kamolbegonija, eleganti, labi sazaroti dzinumi, dekoratīvi ziedi.
Augstums: 60cm
Krāsa: Aprikožu oranži</t>
  </si>
  <si>
    <t>Begonia tuberhybrida (Nonstop Joy Yellow)</t>
  </si>
  <si>
    <t>Kamolbegonija ar pusnokarenu augumu, lieli, spilgti ziedi virs lapojuma
Augstums: 20cm
Krāsa: Dzeltena</t>
  </si>
  <si>
    <t>Begonija, solēnija</t>
  </si>
  <si>
    <t>Begonia (Sunbrero Peardrop)</t>
  </si>
  <si>
    <t>Īpaši piemērota āra apstākļiem, vidējs augums, pildīta.
Augstums: 25cm
Krāsa: Oranža</t>
  </si>
  <si>
    <t>Begonia tuberhybrida (Beluga Orange)</t>
  </si>
  <si>
    <t>Ļoti labi sazaroti, kompakts augums, lapojums tumšs.
Augstums: 30cm
Krāsa: Oranži</t>
  </si>
  <si>
    <t>Begonia tuberhybrida  (Pin-Up Flame)</t>
  </si>
  <si>
    <t>Līdz pat 12 cm lieli ziedi, spēcīgi un robusti augi
Augstums: 25cm
Krāsa: Dzelteni ar oranžu malu</t>
  </si>
  <si>
    <t>Begonia tuberhybrida  (Pin-Up Rose)</t>
  </si>
  <si>
    <t>Līdz pat 12 cm lieli ziedi, spēcīgi un robusti augi
Augstums: 25cm
Krāsa: Balti ar rozā malu</t>
  </si>
  <si>
    <t>Ļoti kompakts, vienmērīgs augums.
Augstums: 20cm
Krāsa: Rozā</t>
  </si>
  <si>
    <t>Begonia tuberhybrida  (Tubby deep Rose)</t>
  </si>
  <si>
    <t>Begonia tuberhybrida  (Nonstop Mocca Pink Shades)</t>
  </si>
  <si>
    <t>Tumšlapu sērija ar spilgtām ziedu krāsām, kompakts, labi sazarots augums.
Augstums: 20cm
Krāsa: Rozā</t>
  </si>
  <si>
    <t>Ipomea batatas (Black)</t>
  </si>
  <si>
    <t>Ipomea batatas (Marguerite)</t>
  </si>
  <si>
    <t>Spēcīgs, pārkarens augums.
Augstums: 50cm
Krāsa: Lapojums citronzaļš</t>
  </si>
  <si>
    <t>Dekoratīvs lapojums, vidēji spēcīgs augums.
Augstums: 30cm
Krāsa: Lapojums tumši brūns</t>
  </si>
  <si>
    <t>Sedum hybridum (Winter Lemon)</t>
  </si>
  <si>
    <t>Ziemā bronzas krāsas lapojums, kompakti augošs, laba ziemcietība
Augstums: 10cm
Krāsa: :  Lapojums zelta dzeltens</t>
  </si>
  <si>
    <t>Pennisetum glaucum (Purple majesty )</t>
  </si>
  <si>
    <t>Kupla, krāšņumzāle ar sarkanu lapojumu
Augstums: 100cm
Krāsa: Šokolādes krāsas lapojums un vārpas</t>
  </si>
  <si>
    <t>Impatiens Neu-Guinea (Harmony Violet)</t>
  </si>
  <si>
    <t>Agri ziedošas ar lieliem stabiliem ziediem, kompakts, labi sazarots augums, bagātīgi ziedošas
Augstums: 15cm
Krāsa: Violets</t>
  </si>
  <si>
    <t>Impatiens Neu-Guinea (Impacio Magenta Star)</t>
  </si>
  <si>
    <t>Vidēji agra; vidējs augums
Augstums: 15cm
Krāsa: Purpura / sarkana</t>
  </si>
  <si>
    <t>Impatiens Neu-Guinea (Harmony Radiance Scarlet)</t>
  </si>
  <si>
    <t>Agri ziedošas ar lieliem stabiliem ziediem, kompakts, labi sazarots augums, bagātīgi ziedošas
Augstums: 15cm
Krāsa: Balta ar sārtām malām</t>
  </si>
  <si>
    <t>Impatiens Neu-Guinea (Harmony Pink Smile)</t>
  </si>
  <si>
    <t>Agri ziedošas ar lieliem stabiliem ziediem, kompakts, labi sazarots augums, bagātīgi ziedošas
Augstums: 15cm
Krāsa: Gaiši rozā</t>
  </si>
  <si>
    <t>Spēcīga auguma tabaka ar lieliem, baltiem ziediem, redzami no tāluma viengadīgos stādījumos
Augstums: 100cm
Krāsa: Balta</t>
  </si>
  <si>
    <t>Nicotiana sylvestris (Summer Snow)</t>
  </si>
  <si>
    <t>Meža puķutabaka</t>
  </si>
  <si>
    <t>Benary begonija</t>
  </si>
  <si>
    <t>Begonia benariensis ( Big Rose with Green Leaf)</t>
  </si>
  <si>
    <t>Begonia benariensis (BIG Rose with Bronze Leaf)</t>
  </si>
  <si>
    <t>Viegli audzējama šķirne, labi zied gan pilnīgā saulē, gan ēnā, ziedi izkārtojas virs lapotnes
Augstums: 60cm
Krāsa: Rozā</t>
  </si>
  <si>
    <t>Īpaši lielu ziedu sērija, agri ziedoša
Augstums: 60cm
Krāsa: Gaiši rozā</t>
  </si>
  <si>
    <t>Scaevola aemula (Abanico Pink)</t>
  </si>
  <si>
    <t>Labi sazarots, spēcīgs augums, agri un ilgstoši ziedoša, lieli ziedi
Augstums: 30cm
Krāsa: Rozā</t>
  </si>
  <si>
    <t>Vītolu skēvola</t>
  </si>
  <si>
    <t>Scaevola aemula (Top Pot Blue)</t>
  </si>
  <si>
    <t>Agra; kompakts augums
Augstums: 30cm
Krāsa: Zili</t>
  </si>
  <si>
    <t>Agra; kompakts augums
Augstums: 30cm
Krāsa: Balta</t>
  </si>
  <si>
    <t>Scaevola aemula (Scalora Top Pot White)</t>
  </si>
  <si>
    <t xml:space="preserve">Coleus blumei </t>
  </si>
  <si>
    <t>Impatiens Neu Guinea (Divaro Scarlet)</t>
  </si>
  <si>
    <t>Tagetes patula nana</t>
  </si>
  <si>
    <t>Zemās samtenes šķirne</t>
  </si>
  <si>
    <t>Kompakts augums
Augstums: 20cm
Krāsa: Pelēks lapojums</t>
  </si>
  <si>
    <t>Kompakts, labi sazarots augums
Augstums: 15cm
Krāsa: Koši sarkani ziedi</t>
  </si>
  <si>
    <t>Bidens ferulifolia (Taka Tuka)</t>
  </si>
  <si>
    <t>Ferullapu sunītis</t>
  </si>
  <si>
    <t>Augstums: 20-25cm
Krāsa: Koši zaļas lapas</t>
  </si>
  <si>
    <t>Kompakts augums
Augstums: 20-25cm
Krāsa: Koši dzelteni ziedi</t>
  </si>
  <si>
    <t>Lieli, divkrāsu ziedi, vidēji spēcīgs augums, robusts, labi sazarots augums
Augstums: 30cm
Krāsa: Gaiši dzelteni ziedi ar krēmbaltiem galiem</t>
  </si>
  <si>
    <t xml:space="preserve">Labi sazarots, kompakts augums
Augstums: 25cm
Krāsa: Lapojums tumši sarkans </t>
  </si>
  <si>
    <t>Coleus blumei (Wizard Velvet Red)</t>
  </si>
  <si>
    <t xml:space="preserve">Tagetes patula </t>
  </si>
  <si>
    <t>Zieds 5-6cm liels. Labi sazarojas līdz pat 35cm diametrā.
Augstums: 20 - 25cm
Krāsa: Dzeltenas</t>
  </si>
  <si>
    <t>Begonia semperflorens (Ascot Bronze Scarlet)</t>
  </si>
  <si>
    <t>Begonia semperflorens (Ascot Bronze Pink)</t>
  </si>
  <si>
    <t>Mārupes pamatskola</t>
  </si>
  <si>
    <t>p10</t>
  </si>
  <si>
    <t>Ageratum houstonianum 'Hawaii Blue'</t>
  </si>
  <si>
    <t>Meksikas agerāts</t>
  </si>
  <si>
    <t>kompakts augums. Zied no jūnija līdz vēlam rudenim. Noziedējušos čemurus jāizgriež.
Augstums: 12 cm 
Ziedi: zili</t>
  </si>
  <si>
    <t>Kompakts, puslodveida augums, bagātīgi ziedoša, izturīga pret karstumu.
Augstums: 25cm
Krāsa:  koši zila</t>
  </si>
  <si>
    <t>Kompakts, puslodveida augums, bagātīgi ziedoša, izturīga pret karstumu.
Augstums: 25cm
Krāsa:  koši violeta</t>
  </si>
  <si>
    <t>Calibrachoa hybrida   'Celebration Banana'</t>
  </si>
  <si>
    <t>Hibrīdā kalibrahoja</t>
  </si>
  <si>
    <t>Kupls, bagātīgi ziedošs klājiens. Sīkas lapas un mazi izturīgi ziedi.
Augstums: nokarena
Ziedi: koši dzeltena</t>
  </si>
  <si>
    <t>Calibrachoa hybrida   'Supercal Blue'</t>
  </si>
  <si>
    <t>Kupls, bagātīgi ziedošs klājiens. Sīkas lapas un mazi izturīgi ziedi.
Augstums: nokarena
Ziedi: purpurvioleti</t>
  </si>
  <si>
    <t>Zied pirmajā gadā ar slaidām, sarkanām vārpām, daļēji ziemcietīga
Augstums: 40cm
Krāsa: sarkanas svītrainas lapas, sarkanas vārpas</t>
  </si>
  <si>
    <t>Pennisetum setaceum (Pegasus)</t>
  </si>
  <si>
    <t xml:space="preserve">Zied pirmajā gadā ar slaidām, sarkanām vārpām, daļēji ziemcietīga
Augstums: 70cm
Krāsa: Sarkana  </t>
  </si>
  <si>
    <t>Viola cornuta (Twix Violet)</t>
  </si>
  <si>
    <t>Viola cornuta (Twix Lemon Pink Wing)</t>
  </si>
  <si>
    <t>Viola cornuta (Angel Primrose Yellow)</t>
  </si>
  <si>
    <t>Pašvaldības īpašumu pārvalde</t>
  </si>
  <si>
    <t>Triticum</t>
  </si>
  <si>
    <t>Kvieši</t>
  </si>
  <si>
    <t>Primula elatior (MIX)</t>
  </si>
  <si>
    <t>Dižā primula</t>
  </si>
  <si>
    <t>Kompakti augi ar lieliem ziediem un mazām lapām.
Augstums: 18cm
Krāsa: Dažādas</t>
  </si>
  <si>
    <t>1. piegāde</t>
  </si>
  <si>
    <t>2. piegāde</t>
  </si>
  <si>
    <t>Piedāvātā cena Mārupes pamatskolai EUR bez PVN</t>
  </si>
  <si>
    <t>Piedāvātā cena Mārupes pamatskolai EUR ar PVN</t>
  </si>
  <si>
    <t>Ļoti agri ziedoša, vienmērīgi kompakts augums, lieli ziedi uzs īsiem kātiem, ilgstoši ziedoša
Augstums: 10cm
Krāsa: Violeti</t>
  </si>
  <si>
    <t>Ļoti agri ziedoša, vienmērīgi kompakts augums, lieli ziedi uzs īsiem kātiem, ilgstoši ziedoša
Augstums: 10cm
Krāsa: Dzelteni ar rozā spārnu</t>
  </si>
  <si>
    <t xml:space="preserve"> Zieds 3-4 cm liels. Sazarojas līdz 30cm diametrā.
Augstums: 15cm
Krāsa: Bāli dzelteni</t>
  </si>
  <si>
    <t xml:space="preserve">Spēcīgs, stabils un plats augums, lieli ziedi, laba laikaapstākļu izturība
Augstums: 15cm
Krāsa: Rozā ar baltu actiņu </t>
  </si>
  <si>
    <t>Viola cornuta (Twix Power Lavender Blue)</t>
  </si>
  <si>
    <t>Labi sazaro, bagātīgi zied, karstuma un siltuma izturīga, agra un kompakta
Augstums: 16cm
Krāsa: Balti</t>
  </si>
  <si>
    <t>Viola cornuta (Admire White)</t>
  </si>
  <si>
    <r>
      <t>kviešu zelmenim jābūt sagatavotam ieklāšanai podos: Ø0.9m / 0.64m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– 1 (viens) gab.; Ø0.7m / 0.4m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 – 6 (seši) gab.;  Ø0.5m / 0.2m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– 2 (divi) gab.), kā paklājzālienam ar izsēju kūdrā, blīvi saaugušam, ne augstākam par 5 cm, neapgrieztam un veseliem stiebriem</t>
    </r>
  </si>
  <si>
    <r>
      <t>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
 </t>
    </r>
  </si>
  <si>
    <t>Amarantus cruentus (Fleche Rouge)</t>
  </si>
  <si>
    <t>Lobelia erinus (Moon Midnight)</t>
  </si>
  <si>
    <t>Tagetes erecta (Antigua Orange)</t>
  </si>
  <si>
    <t>Tagetes erecta (Antigua Yellow)</t>
  </si>
  <si>
    <t>Tagetes patula (Hero Orange)</t>
  </si>
  <si>
    <t>Tagetes tenuifolia (Lulu)</t>
  </si>
  <si>
    <t>Astainais amarants</t>
  </si>
  <si>
    <t xml:space="preserve">Ziedi sarkani violetā krāsā, nelieli, sakārtoti čemuros. 
Augstums: 40cm
Krāsa: Sarkani violeta </t>
  </si>
  <si>
    <t xml:space="preserve">Agri un bagātīgi ziedoša krūmu lobēlija,kompakts, vienmērīgs augums
Augstums: 10cm
Krāsa: zili </t>
  </si>
  <si>
    <t>Sīklapu samtene</t>
  </si>
  <si>
    <t>Bagātīgi ziedoši, krūmveida augi ar vienkāršiem ziediem, vienmērīgs, kompakts augums
Augstums: 30cm
Krāsa: Koši dzeltena</t>
  </si>
  <si>
    <t>Podu un dobju augs ar vienkāršiem ziediem,agri, ilgstoši un bagātīgi zied, plakani lodveida, kompakts augums, laba laikapstākļu izturība
Augstums: 25cm
Krāsa: Oranži</t>
  </si>
  <si>
    <t>Vienmērīgi agri ziedoša, stabila, kompakta auga uzbūve, lieli, spilgti zied
Augstums: 25cm
Krāsa: Oranži</t>
  </si>
  <si>
    <t>Augstā samtene</t>
  </si>
  <si>
    <t>Vienmērīgi agri ziedoša, stabila, kompakta auga uzbūve, lieli, spilgti zied
Augstums: 25cm
Krāsa: Dzeltena</t>
  </si>
  <si>
    <t>Mārupes sporta centrs</t>
  </si>
  <si>
    <t>Piedāvātā cena Mārupes sporta centram EUR bez PVN</t>
  </si>
  <si>
    <t>Piedāvātā cena Mārupes sporta centram EUR ar PVN</t>
  </si>
  <si>
    <t>Ļoti lieli, puspildīti ziedi spilgtās krāsās, spēcīgi, robusti, labi sazaroti un dažādu laika apstākļu izturīgi augi
Augstums: 25cm
Krāsa: Sarkani</t>
  </si>
  <si>
    <t>Tagetes patula (Solena Red)</t>
  </si>
  <si>
    <t>Lobularia maritima (Ykon White)</t>
  </si>
  <si>
    <t xml:space="preserve">Spēcīgs, labi sazarots augums, smaržīgi ziedi
Augstums: 15cm
Krāsa: Balta </t>
  </si>
  <si>
    <t>Jūrmalas lobulārija</t>
  </si>
  <si>
    <t>Piedāvātā cena PII "Mārzemīte" EUR bez PVN</t>
  </si>
  <si>
    <t>Piedāvātā cena PII "Mārzemīte" EUR ar PVN</t>
  </si>
  <si>
    <t>PII "Mārzemīte"</t>
  </si>
  <si>
    <t>Tagetes patula (Texana Orange)</t>
  </si>
  <si>
    <t>Jau pirmie ziedi ir ļoti pildīti,
Augstums: 20cm
Krāsa: Oranži</t>
  </si>
  <si>
    <t>Tagetes patula (Texana Yellow)</t>
  </si>
  <si>
    <t>Jau pirmie ziedi ir ļoti pildīti,
Augstums: 20cm
Krāsa: Dzelteni</t>
  </si>
  <si>
    <t>Ļoti agra; spēcīgs augums; spēcīga
Augstums: 25cm
Krāsa: Sarkana</t>
  </si>
  <si>
    <t>Pelargonium peltatum x zonale (TWOinONE Scarlet)</t>
  </si>
  <si>
    <t>Iespējams audzēt 10-12°C vēsumā; agra; vidēji spēcīgs augums; jūtība pret CCC: vidēja
Augstums: 25cm
Krāsa: Rozā</t>
  </si>
  <si>
    <t>Pelargonium peltatum (Rocky)</t>
  </si>
  <si>
    <t>Petūnijas nokarenās, lielziedu
Krāsa: Gaiši violeta</t>
  </si>
  <si>
    <t xml:space="preserve">Begonia  </t>
  </si>
  <si>
    <t>Piemērota audzēšanai visu gadu, zema uzņēmība pret miltrasu, spēcīgs augums
Augstums: 20cm
Krāsa: Dzeltenas</t>
  </si>
  <si>
    <t>Piemērota audzēšanai visu gadu, zema uzņēmība pret miltrasu, spēcīgs augums
Augstums: 20cm
Krāsa: Sarkanas</t>
  </si>
  <si>
    <t>Begonia tuberhybrida</t>
  </si>
  <si>
    <t>Ļoti labi sazaroti, kompakts augums, lapojums tumšs
Augstums: 30cm
Krāsa: Sarkana</t>
  </si>
  <si>
    <t>Plectranthus fruticosus Variegata</t>
  </si>
  <si>
    <t>Krūmveida plektrants</t>
  </si>
  <si>
    <t>Garkātu salmene</t>
  </si>
  <si>
    <t>Spēcīgs un robusts struktūraugs saulainām vietām. Lapojums sudraboti pelēcīgs, pūkains. Dekoratīvs lapojums, nokarens.
Augstums: 30cm
Krāsa: Pelēka</t>
  </si>
  <si>
    <t>Verbena bonariensis (Violetta)</t>
  </si>
  <si>
    <t>Dienvidamerikas verbena</t>
  </si>
  <si>
    <t>Viegli sazaroti ziedkāti
Augstums: 80cm
Krāsa: Violeta</t>
  </si>
  <si>
    <t>Ļoti spēcīgi augošs, pārkarājošs struktūraugs, matots lapojums ar krēmbaltu malu, īpatnēja smarža
Augstums: 40cm
Krāsa: Zaļš lapojums ar krēmbaltu malu</t>
  </si>
  <si>
    <t>Skultes sākumskola</t>
  </si>
  <si>
    <t>Piedāvātā cena Skultes sākumskolai EUR bez PVN</t>
  </si>
  <si>
    <t>Piedāvātā cena Skultes sākumskolai EUR ar PVN</t>
  </si>
  <si>
    <t>Viola cornuta (Twix White with Eye)</t>
  </si>
  <si>
    <t>Viola cornuta (Twix Orange Purple Wing)</t>
  </si>
  <si>
    <t>Ļoti agri ziedoša, vienmērīgi kompakts augums, lieli ziedi uzs īsiem kātiem, ilgstoši ziedoša
Augstums: 10cm
Krāsa: Oranži ar purpura malu</t>
  </si>
  <si>
    <t>Ļoti agri ziedoša, vienmērīgi kompakts augums, lieli ziedi uzs īsiem kātiem, ilgstoši ziedoša
Augstums: 10cm
Krāsa: Balti ar melnu aci</t>
  </si>
  <si>
    <t>Ļoti agri ziedoša sērija, kompakta un labi sazarota, lieli stabili ziedi.
Augstums: 12cm
Krāsa: Violeti</t>
  </si>
  <si>
    <t>Begonia semperflorens (Cocktail Gin)</t>
  </si>
  <si>
    <t>Saulainām, daļēji noēnotām vietām, šķirne ar tumšu lapojumu
Augstums: 23 cm
Krāsa:  Rozā ziedi</t>
  </si>
  <si>
    <t>Begonia semperflorens (Cocktail Whisky)</t>
  </si>
  <si>
    <t>Saulainām, daļēji noēnotām vietām, šķirne ar tumšu lapojumu
Augstums: 23 cm
Krāsa:  Balti ziedi</t>
  </si>
  <si>
    <t>Begonia semperflorens (Cocktail Vodka)</t>
  </si>
  <si>
    <t>Saulainām, daļēji noēnotām vietām, šķirne ar tumšu lapojumu
Augstums: 23 cm
Krāsa:  Sarkani ziedi</t>
  </si>
  <si>
    <t>Calibrachoa hybrida (Celebration Banana</t>
  </si>
  <si>
    <t>Agra; vidējs augums
Augstums: 30cm
Krāsa: Koši dzeltena</t>
  </si>
  <si>
    <t>Agra; vidējs augums, pusnokarens, krūmveidīgs
Augstums: 30cm
Krāsa: Dažādas krāsas</t>
  </si>
  <si>
    <t>Calibrachoa hybrida (Trio Deep Yellow-Dark Blue- Deep Red)</t>
  </si>
  <si>
    <t xml:space="preserve">Agri ziedoša šķirne ar kompaktu augumu
Augstums: 8cm
Krāsa: gaiši zili </t>
  </si>
  <si>
    <t>Lobelia erinus (Palace Sky Blue)</t>
  </si>
  <si>
    <t xml:space="preserve">Agri un bagātīgi ziedoša krūmu lobēlija,kompakts, vienmērīgs augums
Augstums: 10cm
Krāsa: gaiši zili </t>
  </si>
  <si>
    <t>Lobelia erinus (Riviera White)</t>
  </si>
  <si>
    <t>Salvia splendens (Salvano)</t>
  </si>
  <si>
    <t>Spilgtā salvija</t>
  </si>
  <si>
    <t>Saulainām vietām
Augstums: 25cm
Krāsa: Sarkani</t>
  </si>
  <si>
    <t>Tagetes patula ( Safari Bolero)</t>
  </si>
  <si>
    <t>Ļoti liels zieds
Augstums: 23cm
Krāsa: Brūnas ar dzeltenu</t>
  </si>
  <si>
    <t>Tagetes patula ( Hero Orange)</t>
  </si>
  <si>
    <t>Tagetes patula ( Hero Yellow)</t>
  </si>
  <si>
    <t>Saulainām vietām, zieds vidējs, pildīts
Augstums: 25cm
Krāsa: Oranža</t>
  </si>
  <si>
    <t>Saulainām vietām, zieds vidējs, pildīts
Augstums: 25cm
Krāsa: Dzeltena</t>
  </si>
  <si>
    <t>2.piegāde</t>
  </si>
  <si>
    <t xml:space="preserve">Viola cornuta (Twix Orange) </t>
  </si>
  <si>
    <t>Ļoti agri ziedoša, vienmērīgi kompakts augums, lieli ziedi uzs īsiem kātiem, ilgstoši ziedoša
Augstums: 10cm
Krāsa: Oranža</t>
  </si>
  <si>
    <t>Impatiens Neu-Guinea (Impacio Orange)</t>
  </si>
  <si>
    <t>Agri ziedošas ar lieliem stabiliem ziediem, kompakts, labi sazarots augums, bagātīgi ziedošas
Augstums: 15cm
Krāsa: Oranži</t>
  </si>
  <si>
    <t>Impatiens Neu-Guinea (Divaro Pink)</t>
  </si>
  <si>
    <t>Kompakts, labi sazarots augums, vidēji lieli ziedi
Augstums: 25cm
Krāsa: Rozā</t>
  </si>
  <si>
    <t>Pelargonium peltatum (Amy)</t>
  </si>
  <si>
    <t>Agra; vidējs augums
Augstums: 25cm
Krāsa: Rozā</t>
  </si>
  <si>
    <t>p14</t>
  </si>
  <si>
    <t>p17</t>
  </si>
  <si>
    <t>p25</t>
  </si>
  <si>
    <t>p15</t>
  </si>
  <si>
    <t>Pennisetum purpureum  (Vertigo)</t>
  </si>
  <si>
    <t>Purpura sarzāle</t>
  </si>
  <si>
    <t>Krāšņumzāle ar platu lapojumu, kurš rudenī krāsojas spilgti sarkanā krāsā, siltumu mīlošs
Augstums: 50cm
Krāsa: tumši sarkanas lapas</t>
  </si>
  <si>
    <t>Chrysanthemum</t>
  </si>
  <si>
    <t>Labi sazarots, kompakts augums
Augstums: 15 - 20cm
Krāsas: Dažādas</t>
  </si>
  <si>
    <t>Cyklamen</t>
  </si>
  <si>
    <t>Euphorbia pulcherrima</t>
  </si>
  <si>
    <t>Puansetija, skaistā eiforbija</t>
  </si>
  <si>
    <t>Ciklamenes, alpu vijolītes</t>
  </si>
  <si>
    <t>Krizantēmas</t>
  </si>
  <si>
    <t>Labi sazarots, kompakts augums
Augstums: 15 - 20cm
Krāsas: Sarkana</t>
  </si>
  <si>
    <t>Labi sazarots, kompakts augums
Augstums: 15 - 20cm
Krāsas: Karoga krāsa, balta, dažādas</t>
  </si>
  <si>
    <r>
      <rPr>
        <b/>
        <sz val="12"/>
        <color theme="1"/>
        <rFont val="Times New Roman"/>
        <family val="1"/>
        <charset val="186"/>
      </rPr>
      <t>Tehniskais - finanšu piedāvājums</t>
    </r>
    <r>
      <rPr>
        <sz val="12"/>
        <color theme="1"/>
        <rFont val="Times New Roman"/>
        <family val="1"/>
        <charset val="186"/>
      </rPr>
      <t xml:space="preserve"> iepirkumā "Viengadīgo puķu stādu iegāde Mārupes novada pašvaldībai", identifikācijas Nr. </t>
    </r>
    <r>
      <rPr>
        <sz val="12"/>
        <rFont val="Times New Roman"/>
        <family val="1"/>
        <charset val="186"/>
      </rPr>
      <t>MND 2017/05</t>
    </r>
  </si>
  <si>
    <t>Piedāvātā cena Pašvaldības īpašumu pārvaldei EUR bez PVN</t>
  </si>
  <si>
    <t>Piedāvātā cena Pašvaldības īpašumu pārvaldei EUR ar PVN</t>
  </si>
  <si>
    <t>Tehniskais - finanšu piedāvājums sagatavots un parakstīts 2017. gada __. ___________.</t>
  </si>
  <si>
    <t>Calluna vulgaris</t>
  </si>
  <si>
    <t>Parastais virsis</t>
  </si>
  <si>
    <t>Labi sazarots, kompakts augums
Augstums: 15 – 20 cm 
Krāsas: dažādas</t>
  </si>
  <si>
    <r>
      <t>1.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Piegādāt viengadīgo puķu stādus</t>
    </r>
    <r>
      <rPr>
        <sz val="12"/>
        <color theme="1"/>
        <rFont val="Times New Roman"/>
        <family val="1"/>
        <charset val="186"/>
      </rPr>
      <t>, audzētus no profesionālajām sēklām no Benary, Volmary kataloga  saskaņā ar tehniskajām specifikācijām (saskaņojot ar pasūtītāju var tik izmantota ekvivalenta tās pašas sugas šķirne ar atbilstošu lapojuma/ziedu augstumu, ziedu krāsu un atbilstošiem augšanas apstākļiem).</t>
    </r>
  </si>
  <si>
    <r>
      <t>4.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Ja gaisa temperatūra būs atbilstoša stādu piegādei agrāk nekā norādīts Iepirkuma noteikumu 2.2.1. punktā, tad piegāde būs agrāka, saskaņojot to ar iestādes atbildīgo darbinieku.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</si>
</sst>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7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1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/>
    <xf numFmtId="0" fontId="9" fillId="0" borderId="0" xfId="0" applyFont="1" applyFill="1"/>
    <xf numFmtId="0" fontId="8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0" fontId="11" fillId="0" borderId="0" xfId="0" applyFont="1" applyFill="1"/>
    <xf numFmtId="0" fontId="11" fillId="0" borderId="0" xfId="0" applyFont="1"/>
    <xf numFmtId="0" fontId="11" fillId="0" borderId="1" xfId="0" applyFont="1" applyBorder="1"/>
    <xf numFmtId="0" fontId="12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/>
    <xf numFmtId="0" fontId="15" fillId="0" borderId="0" xfId="0" applyFont="1" applyFill="1"/>
    <xf numFmtId="0" fontId="16" fillId="0" borderId="0" xfId="0" applyFont="1" applyAlignment="1">
      <alignment vertical="top" wrapText="1"/>
    </xf>
    <xf numFmtId="0" fontId="0" fillId="0" borderId="0" xfId="0" applyFont="1" applyFill="1"/>
    <xf numFmtId="0" fontId="17" fillId="0" borderId="1" xfId="1" applyFont="1" applyFill="1" applyBorder="1"/>
    <xf numFmtId="0" fontId="13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6"/>
  <sheetViews>
    <sheetView tabSelected="1" topLeftCell="A202" zoomScaleNormal="100" workbookViewId="0">
      <selection activeCell="L13" sqref="L13"/>
    </sheetView>
  </sheetViews>
  <sheetFormatPr defaultRowHeight="15" x14ac:dyDescent="0.25"/>
  <cols>
    <col min="1" max="1" width="5.28515625" style="6" customWidth="1"/>
    <col min="2" max="2" width="23.140625" style="4" customWidth="1"/>
    <col min="3" max="3" width="15" style="4" customWidth="1"/>
    <col min="4" max="4" width="39.5703125" style="4" customWidth="1"/>
    <col min="5" max="6" width="12.42578125" style="17" customWidth="1"/>
    <col min="7" max="7" width="19.5703125" style="6" customWidth="1"/>
    <col min="8" max="8" width="16.42578125" style="17" customWidth="1"/>
    <col min="9" max="9" width="18.7109375" style="17" customWidth="1"/>
    <col min="10" max="16384" width="9.140625" style="6"/>
  </cols>
  <sheetData>
    <row r="2" spans="1:9" ht="15.75" x14ac:dyDescent="0.25">
      <c r="A2" s="78" t="s">
        <v>376</v>
      </c>
      <c r="B2" s="78"/>
      <c r="C2" s="78"/>
      <c r="D2" s="78"/>
      <c r="E2" s="78"/>
      <c r="F2" s="78"/>
      <c r="G2" s="78"/>
      <c r="H2" s="78"/>
      <c r="I2" s="78"/>
    </row>
    <row r="4" spans="1:9" ht="32.25" customHeight="1" x14ac:dyDescent="0.25">
      <c r="A4" s="74" t="s">
        <v>383</v>
      </c>
      <c r="B4" s="74"/>
      <c r="C4" s="74"/>
      <c r="D4" s="74"/>
      <c r="E4" s="74"/>
      <c r="F4" s="74"/>
      <c r="G4" s="74"/>
      <c r="H4" s="74"/>
      <c r="I4" s="74"/>
    </row>
    <row r="5" spans="1:9" ht="15.75" x14ac:dyDescent="0.25">
      <c r="A5" s="74" t="s">
        <v>59</v>
      </c>
      <c r="B5" s="74"/>
      <c r="C5" s="74"/>
      <c r="D5" s="74"/>
      <c r="E5" s="74"/>
      <c r="F5" s="74"/>
      <c r="G5" s="74"/>
      <c r="H5" s="74"/>
      <c r="I5" s="74"/>
    </row>
    <row r="6" spans="1:9" ht="15.75" x14ac:dyDescent="0.25">
      <c r="A6" s="74" t="s">
        <v>60</v>
      </c>
      <c r="B6" s="74"/>
      <c r="C6" s="74"/>
      <c r="D6" s="74"/>
      <c r="E6" s="74"/>
      <c r="F6" s="74"/>
      <c r="G6" s="74"/>
      <c r="H6" s="74"/>
      <c r="I6" s="74"/>
    </row>
    <row r="7" spans="1:9" ht="15.75" x14ac:dyDescent="0.25">
      <c r="A7" s="74" t="s">
        <v>61</v>
      </c>
      <c r="B7" s="74"/>
      <c r="C7" s="74"/>
      <c r="D7" s="74"/>
      <c r="E7" s="74"/>
      <c r="F7" s="74"/>
      <c r="G7" s="74"/>
      <c r="H7" s="74"/>
      <c r="I7" s="74"/>
    </row>
    <row r="8" spans="1:9" ht="15.75" x14ac:dyDescent="0.25">
      <c r="A8" s="74" t="s">
        <v>62</v>
      </c>
      <c r="B8" s="74"/>
      <c r="C8" s="74"/>
      <c r="D8" s="74"/>
      <c r="E8" s="74"/>
      <c r="F8" s="74"/>
      <c r="G8" s="74"/>
      <c r="H8" s="74"/>
      <c r="I8" s="74"/>
    </row>
    <row r="9" spans="1:9" ht="15.75" x14ac:dyDescent="0.25">
      <c r="A9" s="74" t="s">
        <v>63</v>
      </c>
      <c r="B9" s="74"/>
      <c r="C9" s="74"/>
      <c r="D9" s="74"/>
      <c r="E9" s="74"/>
      <c r="F9" s="74"/>
      <c r="G9" s="74"/>
      <c r="H9" s="74"/>
      <c r="I9" s="74"/>
    </row>
    <row r="10" spans="1:9" ht="15.75" x14ac:dyDescent="0.25">
      <c r="A10" s="74" t="s">
        <v>64</v>
      </c>
      <c r="B10" s="74"/>
      <c r="C10" s="74"/>
      <c r="D10" s="74"/>
      <c r="E10" s="74"/>
      <c r="F10" s="74"/>
      <c r="G10" s="74"/>
      <c r="H10" s="74"/>
      <c r="I10" s="74"/>
    </row>
    <row r="11" spans="1:9" ht="15.75" x14ac:dyDescent="0.25">
      <c r="A11" s="74" t="s">
        <v>384</v>
      </c>
      <c r="B11" s="74"/>
      <c r="C11" s="74"/>
      <c r="D11" s="74"/>
      <c r="E11" s="74"/>
      <c r="F11" s="74"/>
      <c r="G11" s="74"/>
      <c r="H11" s="74"/>
      <c r="I11" s="74"/>
    </row>
    <row r="12" spans="1:9" x14ac:dyDescent="0.25">
      <c r="A12" s="2"/>
      <c r="B12" s="3"/>
      <c r="C12" s="3"/>
      <c r="E12" s="5"/>
      <c r="F12" s="5"/>
    </row>
    <row r="13" spans="1:9" s="8" customFormat="1" ht="63" x14ac:dyDescent="0.25">
      <c r="A13" s="7" t="s">
        <v>0</v>
      </c>
      <c r="B13" s="7" t="s">
        <v>1</v>
      </c>
      <c r="C13" s="7" t="s">
        <v>2</v>
      </c>
      <c r="D13" s="7" t="s">
        <v>34</v>
      </c>
      <c r="E13" s="7" t="s">
        <v>3</v>
      </c>
      <c r="F13" s="7" t="s">
        <v>41</v>
      </c>
      <c r="G13" s="7" t="s">
        <v>29</v>
      </c>
      <c r="H13" s="7" t="s">
        <v>30</v>
      </c>
      <c r="I13" s="7" t="s">
        <v>31</v>
      </c>
    </row>
    <row r="14" spans="1:9" s="8" customFormat="1" ht="15.75" x14ac:dyDescent="0.25">
      <c r="A14" s="62" t="s">
        <v>4</v>
      </c>
      <c r="B14" s="63"/>
      <c r="C14" s="63"/>
      <c r="D14" s="63"/>
      <c r="E14" s="64"/>
      <c r="F14" s="9"/>
      <c r="G14" s="10"/>
      <c r="H14" s="53"/>
      <c r="I14" s="53"/>
    </row>
    <row r="15" spans="1:9" s="8" customFormat="1" ht="15.75" x14ac:dyDescent="0.25">
      <c r="A15" s="65" t="s">
        <v>33</v>
      </c>
      <c r="B15" s="65"/>
      <c r="C15" s="65"/>
      <c r="D15" s="65"/>
      <c r="E15" s="65"/>
      <c r="F15" s="9"/>
      <c r="G15" s="10"/>
      <c r="H15" s="53"/>
      <c r="I15" s="53"/>
    </row>
    <row r="16" spans="1:9" s="46" customFormat="1" ht="78.75" x14ac:dyDescent="0.25">
      <c r="A16" s="41">
        <v>1</v>
      </c>
      <c r="B16" s="23" t="s">
        <v>291</v>
      </c>
      <c r="C16" s="23" t="s">
        <v>45</v>
      </c>
      <c r="D16" s="23" t="s">
        <v>290</v>
      </c>
      <c r="E16" s="41">
        <v>200</v>
      </c>
      <c r="F16" s="41" t="s">
        <v>236</v>
      </c>
      <c r="G16" s="45"/>
      <c r="H16" s="54"/>
      <c r="I16" s="54">
        <f>ROUND(E16*H16,2)</f>
        <v>0</v>
      </c>
    </row>
    <row r="17" spans="1:9" s="46" customFormat="1" ht="63" x14ac:dyDescent="0.25">
      <c r="A17" s="41">
        <f>MAX(A16)+1</f>
        <v>2</v>
      </c>
      <c r="B17" s="47" t="s">
        <v>292</v>
      </c>
      <c r="C17" s="23" t="s">
        <v>294</v>
      </c>
      <c r="D17" s="23" t="s">
        <v>293</v>
      </c>
      <c r="E17" s="41">
        <v>100</v>
      </c>
      <c r="F17" s="41" t="s">
        <v>236</v>
      </c>
      <c r="G17" s="45"/>
      <c r="H17" s="54"/>
      <c r="I17" s="54">
        <f t="shared" ref="I17:I18" si="0">ROUND(E17*H17,2)</f>
        <v>0</v>
      </c>
    </row>
    <row r="18" spans="1:9" s="46" customFormat="1" ht="78.75" x14ac:dyDescent="0.25">
      <c r="A18" s="41">
        <f>MAX(A17)+1</f>
        <v>3</v>
      </c>
      <c r="B18" s="23" t="s">
        <v>51</v>
      </c>
      <c r="C18" s="23" t="s">
        <v>5</v>
      </c>
      <c r="D18" s="23" t="s">
        <v>67</v>
      </c>
      <c r="E18" s="41">
        <v>10</v>
      </c>
      <c r="F18" s="41" t="s">
        <v>360</v>
      </c>
      <c r="G18" s="45"/>
      <c r="H18" s="54"/>
      <c r="I18" s="54">
        <f t="shared" si="0"/>
        <v>0</v>
      </c>
    </row>
    <row r="19" spans="1:9" ht="15.75" x14ac:dyDescent="0.25">
      <c r="A19" s="59" t="s">
        <v>35</v>
      </c>
      <c r="B19" s="60"/>
      <c r="C19" s="60"/>
      <c r="D19" s="60"/>
      <c r="E19" s="60"/>
      <c r="F19" s="60"/>
      <c r="G19" s="60"/>
      <c r="H19" s="61"/>
      <c r="I19" s="55">
        <f>SUM(I16:I18)</f>
        <v>0</v>
      </c>
    </row>
    <row r="20" spans="1:9" ht="15.75" x14ac:dyDescent="0.25">
      <c r="A20" s="59" t="s">
        <v>32</v>
      </c>
      <c r="B20" s="60"/>
      <c r="C20" s="60"/>
      <c r="D20" s="60"/>
      <c r="E20" s="60"/>
      <c r="F20" s="60"/>
      <c r="G20" s="60"/>
      <c r="H20" s="61"/>
      <c r="I20" s="55">
        <f>I19*1.21</f>
        <v>0</v>
      </c>
    </row>
    <row r="21" spans="1:9" ht="15.75" x14ac:dyDescent="0.25">
      <c r="A21" s="59" t="s">
        <v>36</v>
      </c>
      <c r="B21" s="60"/>
      <c r="C21" s="60"/>
      <c r="D21" s="60"/>
      <c r="E21" s="60"/>
      <c r="F21" s="60"/>
      <c r="G21" s="60"/>
      <c r="H21" s="61"/>
      <c r="I21" s="55">
        <f>SUM(I19:I20)</f>
        <v>0</v>
      </c>
    </row>
    <row r="22" spans="1:9" s="12" customFormat="1" ht="15.75" x14ac:dyDescent="0.25">
      <c r="A22" s="62" t="s">
        <v>6</v>
      </c>
      <c r="B22" s="63"/>
      <c r="C22" s="63"/>
      <c r="D22" s="63"/>
      <c r="E22" s="64"/>
      <c r="F22" s="9"/>
      <c r="G22" s="10"/>
      <c r="H22" s="55"/>
      <c r="I22" s="55"/>
    </row>
    <row r="23" spans="1:9" s="12" customFormat="1" ht="15.75" x14ac:dyDescent="0.25">
      <c r="A23" s="65" t="s">
        <v>33</v>
      </c>
      <c r="B23" s="65"/>
      <c r="C23" s="65"/>
      <c r="D23" s="65"/>
      <c r="E23" s="65"/>
      <c r="F23" s="9"/>
      <c r="G23" s="10"/>
      <c r="H23" s="55"/>
      <c r="I23" s="55"/>
    </row>
    <row r="24" spans="1:9" s="46" customFormat="1" ht="47.25" x14ac:dyDescent="0.25">
      <c r="A24" s="41">
        <v>1</v>
      </c>
      <c r="B24" s="23" t="s">
        <v>298</v>
      </c>
      <c r="C24" s="23" t="s">
        <v>45</v>
      </c>
      <c r="D24" s="23" t="s">
        <v>299</v>
      </c>
      <c r="E24" s="41">
        <v>475</v>
      </c>
      <c r="F24" s="41" t="s">
        <v>236</v>
      </c>
      <c r="G24" s="45"/>
      <c r="H24" s="54"/>
      <c r="I24" s="54">
        <f>ROUND(E24*H24,2)</f>
        <v>0</v>
      </c>
    </row>
    <row r="25" spans="1:9" s="29" customFormat="1" ht="47.25" x14ac:dyDescent="0.25">
      <c r="A25" s="41">
        <f t="shared" ref="A25:A40" si="1">MAX(A24)+1</f>
        <v>2</v>
      </c>
      <c r="B25" s="23" t="s">
        <v>300</v>
      </c>
      <c r="C25" s="23" t="s">
        <v>45</v>
      </c>
      <c r="D25" s="23" t="s">
        <v>301</v>
      </c>
      <c r="E25" s="41">
        <v>340</v>
      </c>
      <c r="F25" s="41" t="s">
        <v>236</v>
      </c>
      <c r="G25" s="28"/>
      <c r="H25" s="54"/>
      <c r="I25" s="54">
        <f t="shared" ref="I25:I40" si="2">ROUND(E25*H25,2)</f>
        <v>0</v>
      </c>
    </row>
    <row r="26" spans="1:9" s="48" customFormat="1" ht="63" x14ac:dyDescent="0.25">
      <c r="A26" s="35">
        <v>3</v>
      </c>
      <c r="B26" s="36" t="s">
        <v>307</v>
      </c>
      <c r="C26" s="36" t="s">
        <v>174</v>
      </c>
      <c r="D26" s="36" t="s">
        <v>308</v>
      </c>
      <c r="E26" s="35">
        <v>16</v>
      </c>
      <c r="F26" s="35" t="s">
        <v>360</v>
      </c>
      <c r="G26" s="14"/>
      <c r="H26" s="55"/>
      <c r="I26" s="54">
        <f t="shared" si="2"/>
        <v>0</v>
      </c>
    </row>
    <row r="27" spans="1:9" s="48" customFormat="1" ht="63" x14ac:dyDescent="0.25">
      <c r="A27" s="41">
        <v>4</v>
      </c>
      <c r="B27" s="36" t="s">
        <v>307</v>
      </c>
      <c r="C27" s="36" t="s">
        <v>174</v>
      </c>
      <c r="D27" s="36" t="s">
        <v>309</v>
      </c>
      <c r="E27" s="35">
        <v>16</v>
      </c>
      <c r="F27" s="35" t="s">
        <v>360</v>
      </c>
      <c r="G27" s="14"/>
      <c r="H27" s="55"/>
      <c r="I27" s="54">
        <f t="shared" si="2"/>
        <v>0</v>
      </c>
    </row>
    <row r="28" spans="1:9" s="29" customFormat="1" ht="47.25" x14ac:dyDescent="0.25">
      <c r="A28" s="41">
        <v>5</v>
      </c>
      <c r="B28" s="42" t="s">
        <v>303</v>
      </c>
      <c r="C28" s="42" t="s">
        <v>162</v>
      </c>
      <c r="D28" s="42" t="s">
        <v>302</v>
      </c>
      <c r="E28" s="41">
        <v>16</v>
      </c>
      <c r="F28" s="41" t="s">
        <v>25</v>
      </c>
      <c r="G28" s="28"/>
      <c r="H28" s="54"/>
      <c r="I28" s="54">
        <f t="shared" si="2"/>
        <v>0</v>
      </c>
    </row>
    <row r="29" spans="1:9" s="29" customFormat="1" ht="78.75" x14ac:dyDescent="0.25">
      <c r="A29" s="41">
        <f t="shared" si="1"/>
        <v>6</v>
      </c>
      <c r="B29" s="42" t="s">
        <v>305</v>
      </c>
      <c r="C29" s="42" t="s">
        <v>162</v>
      </c>
      <c r="D29" s="42" t="s">
        <v>304</v>
      </c>
      <c r="E29" s="41">
        <v>22</v>
      </c>
      <c r="F29" s="41" t="s">
        <v>25</v>
      </c>
      <c r="G29" s="28"/>
      <c r="H29" s="54"/>
      <c r="I29" s="54">
        <f t="shared" si="2"/>
        <v>0</v>
      </c>
    </row>
    <row r="30" spans="1:9" s="48" customFormat="1" ht="110.25" x14ac:dyDescent="0.25">
      <c r="A30" s="41">
        <v>7</v>
      </c>
      <c r="B30" s="38" t="s">
        <v>13</v>
      </c>
      <c r="C30" s="38" t="s">
        <v>14</v>
      </c>
      <c r="D30" s="38" t="s">
        <v>68</v>
      </c>
      <c r="E30" s="35">
        <v>12</v>
      </c>
      <c r="F30" s="35" t="s">
        <v>25</v>
      </c>
      <c r="G30" s="14"/>
      <c r="H30" s="55"/>
      <c r="I30" s="55">
        <f t="shared" si="2"/>
        <v>0</v>
      </c>
    </row>
    <row r="31" spans="1:9" s="48" customFormat="1" ht="110.25" x14ac:dyDescent="0.25">
      <c r="A31" s="41">
        <f t="shared" si="1"/>
        <v>8</v>
      </c>
      <c r="B31" s="38" t="s">
        <v>13</v>
      </c>
      <c r="C31" s="38" t="s">
        <v>14</v>
      </c>
      <c r="D31" s="38" t="s">
        <v>69</v>
      </c>
      <c r="E31" s="35">
        <v>12</v>
      </c>
      <c r="F31" s="35" t="s">
        <v>25</v>
      </c>
      <c r="G31" s="14"/>
      <c r="H31" s="55"/>
      <c r="I31" s="55">
        <f t="shared" si="2"/>
        <v>0</v>
      </c>
    </row>
    <row r="32" spans="1:9" s="48" customFormat="1" ht="78.75" x14ac:dyDescent="0.25">
      <c r="A32" s="35">
        <v>9</v>
      </c>
      <c r="B32" s="38" t="s">
        <v>15</v>
      </c>
      <c r="C32" s="38" t="s">
        <v>314</v>
      </c>
      <c r="D32" s="38" t="s">
        <v>315</v>
      </c>
      <c r="E32" s="35">
        <v>15</v>
      </c>
      <c r="F32" s="35" t="s">
        <v>360</v>
      </c>
      <c r="G32" s="14"/>
      <c r="H32" s="55"/>
      <c r="I32" s="55">
        <f t="shared" si="2"/>
        <v>0</v>
      </c>
    </row>
    <row r="33" spans="1:9" s="48" customFormat="1" ht="47.25" x14ac:dyDescent="0.25">
      <c r="A33" s="41">
        <v>10</v>
      </c>
      <c r="B33" s="38" t="s">
        <v>53</v>
      </c>
      <c r="C33" s="38" t="s">
        <v>55</v>
      </c>
      <c r="D33" s="38" t="s">
        <v>56</v>
      </c>
      <c r="E33" s="39">
        <v>30</v>
      </c>
      <c r="F33" s="39" t="s">
        <v>26</v>
      </c>
      <c r="G33" s="49"/>
      <c r="H33" s="55"/>
      <c r="I33" s="55">
        <f t="shared" si="2"/>
        <v>0</v>
      </c>
    </row>
    <row r="34" spans="1:9" s="48" customFormat="1" ht="63" x14ac:dyDescent="0.25">
      <c r="A34" s="41">
        <f t="shared" si="1"/>
        <v>11</v>
      </c>
      <c r="B34" s="38" t="s">
        <v>310</v>
      </c>
      <c r="C34" s="38" t="s">
        <v>156</v>
      </c>
      <c r="D34" s="38" t="s">
        <v>311</v>
      </c>
      <c r="E34" s="39">
        <v>16</v>
      </c>
      <c r="F34" s="39" t="s">
        <v>27</v>
      </c>
      <c r="G34" s="14"/>
      <c r="H34" s="55"/>
      <c r="I34" s="55">
        <f t="shared" si="2"/>
        <v>0</v>
      </c>
    </row>
    <row r="35" spans="1:9" s="48" customFormat="1" ht="78.75" x14ac:dyDescent="0.25">
      <c r="A35" s="35">
        <v>12</v>
      </c>
      <c r="B35" s="20" t="s">
        <v>312</v>
      </c>
      <c r="C35" s="38" t="s">
        <v>313</v>
      </c>
      <c r="D35" s="38" t="s">
        <v>319</v>
      </c>
      <c r="E35" s="35">
        <v>10</v>
      </c>
      <c r="F35" s="35" t="s">
        <v>360</v>
      </c>
      <c r="G35" s="14"/>
      <c r="H35" s="55"/>
      <c r="I35" s="55">
        <f t="shared" si="2"/>
        <v>0</v>
      </c>
    </row>
    <row r="36" spans="1:9" s="48" customFormat="1" ht="63" x14ac:dyDescent="0.25">
      <c r="A36" s="41">
        <v>13</v>
      </c>
      <c r="B36" s="38" t="s">
        <v>8</v>
      </c>
      <c r="C36" s="38" t="s">
        <v>16</v>
      </c>
      <c r="D36" s="38" t="s">
        <v>28</v>
      </c>
      <c r="E36" s="35">
        <v>150</v>
      </c>
      <c r="F36" s="35" t="s">
        <v>26</v>
      </c>
      <c r="G36" s="14"/>
      <c r="H36" s="55"/>
      <c r="I36" s="55">
        <f t="shared" si="2"/>
        <v>0</v>
      </c>
    </row>
    <row r="37" spans="1:9" s="29" customFormat="1" ht="78.75" x14ac:dyDescent="0.25">
      <c r="A37" s="41">
        <f t="shared" si="1"/>
        <v>14</v>
      </c>
      <c r="B37" s="23" t="s">
        <v>208</v>
      </c>
      <c r="C37" s="23" t="s">
        <v>206</v>
      </c>
      <c r="D37" s="23" t="s">
        <v>209</v>
      </c>
      <c r="E37" s="41">
        <v>10</v>
      </c>
      <c r="F37" s="32" t="s">
        <v>361</v>
      </c>
      <c r="G37" s="28"/>
      <c r="H37" s="54"/>
      <c r="I37" s="54">
        <f t="shared" si="2"/>
        <v>0</v>
      </c>
    </row>
    <row r="38" spans="1:9" s="48" customFormat="1" ht="47.25" x14ac:dyDescent="0.25">
      <c r="A38" s="35">
        <v>15</v>
      </c>
      <c r="B38" s="38" t="s">
        <v>316</v>
      </c>
      <c r="C38" s="38" t="s">
        <v>317</v>
      </c>
      <c r="D38" s="38" t="s">
        <v>318</v>
      </c>
      <c r="E38" s="35">
        <v>15</v>
      </c>
      <c r="F38" s="35" t="s">
        <v>236</v>
      </c>
      <c r="G38" s="14"/>
      <c r="H38" s="55"/>
      <c r="I38" s="55">
        <f t="shared" si="2"/>
        <v>0</v>
      </c>
    </row>
    <row r="39" spans="1:9" s="48" customFormat="1" ht="31.5" x14ac:dyDescent="0.25">
      <c r="A39" s="41">
        <v>16</v>
      </c>
      <c r="B39" s="38" t="s">
        <v>11</v>
      </c>
      <c r="C39" s="38" t="s">
        <v>18</v>
      </c>
      <c r="D39" s="38" t="s">
        <v>19</v>
      </c>
      <c r="E39" s="35">
        <v>20</v>
      </c>
      <c r="F39" s="35" t="s">
        <v>27</v>
      </c>
      <c r="G39" s="14"/>
      <c r="H39" s="55"/>
      <c r="I39" s="55">
        <f t="shared" si="2"/>
        <v>0</v>
      </c>
    </row>
    <row r="40" spans="1:9" s="48" customFormat="1" ht="31.5" x14ac:dyDescent="0.25">
      <c r="A40" s="41">
        <f t="shared" si="1"/>
        <v>17</v>
      </c>
      <c r="B40" s="38" t="s">
        <v>11</v>
      </c>
      <c r="C40" s="38" t="s">
        <v>18</v>
      </c>
      <c r="D40" s="38" t="s">
        <v>306</v>
      </c>
      <c r="E40" s="35">
        <v>10</v>
      </c>
      <c r="F40" s="35" t="s">
        <v>27</v>
      </c>
      <c r="G40" s="14"/>
      <c r="H40" s="55"/>
      <c r="I40" s="55">
        <f t="shared" si="2"/>
        <v>0</v>
      </c>
    </row>
    <row r="41" spans="1:9" ht="15.75" x14ac:dyDescent="0.25">
      <c r="A41" s="59" t="s">
        <v>35</v>
      </c>
      <c r="B41" s="60"/>
      <c r="C41" s="60"/>
      <c r="D41" s="60"/>
      <c r="E41" s="60"/>
      <c r="F41" s="60"/>
      <c r="G41" s="60"/>
      <c r="H41" s="61"/>
      <c r="I41" s="55">
        <f>SUM(I24:I40)</f>
        <v>0</v>
      </c>
    </row>
    <row r="42" spans="1:9" ht="15.75" x14ac:dyDescent="0.25">
      <c r="A42" s="59" t="s">
        <v>32</v>
      </c>
      <c r="B42" s="60"/>
      <c r="C42" s="60"/>
      <c r="D42" s="60"/>
      <c r="E42" s="60"/>
      <c r="F42" s="60"/>
      <c r="G42" s="60"/>
      <c r="H42" s="61"/>
      <c r="I42" s="55">
        <f>I41*1.21</f>
        <v>0</v>
      </c>
    </row>
    <row r="43" spans="1:9" ht="15.75" x14ac:dyDescent="0.25">
      <c r="A43" s="59" t="s">
        <v>36</v>
      </c>
      <c r="B43" s="60"/>
      <c r="C43" s="60"/>
      <c r="D43" s="60"/>
      <c r="E43" s="60"/>
      <c r="F43" s="60"/>
      <c r="G43" s="60"/>
      <c r="H43" s="61"/>
      <c r="I43" s="55">
        <f>SUM(I41:I42)</f>
        <v>0</v>
      </c>
    </row>
    <row r="44" spans="1:9" s="46" customFormat="1" ht="15.75" x14ac:dyDescent="0.25">
      <c r="A44" s="66" t="s">
        <v>320</v>
      </c>
      <c r="B44" s="67"/>
      <c r="C44" s="67"/>
      <c r="D44" s="67"/>
      <c r="E44" s="68"/>
      <c r="F44" s="50"/>
      <c r="G44" s="45"/>
      <c r="H44" s="54"/>
      <c r="I44" s="54"/>
    </row>
    <row r="45" spans="1:9" s="29" customFormat="1" ht="15.75" x14ac:dyDescent="0.25">
      <c r="A45" s="69" t="s">
        <v>260</v>
      </c>
      <c r="B45" s="70"/>
      <c r="C45" s="70"/>
      <c r="D45" s="70"/>
      <c r="E45" s="71"/>
      <c r="F45" s="27"/>
      <c r="G45" s="28"/>
      <c r="H45" s="56"/>
      <c r="I45" s="54"/>
    </row>
    <row r="46" spans="1:9" s="29" customFormat="1" ht="78.75" x14ac:dyDescent="0.25">
      <c r="A46" s="41">
        <v>1</v>
      </c>
      <c r="B46" s="23" t="s">
        <v>323</v>
      </c>
      <c r="C46" s="23" t="s">
        <v>43</v>
      </c>
      <c r="D46" s="44" t="s">
        <v>326</v>
      </c>
      <c r="E46" s="41">
        <v>30</v>
      </c>
      <c r="F46" s="27" t="s">
        <v>236</v>
      </c>
      <c r="G46" s="28"/>
      <c r="H46" s="54"/>
      <c r="I46" s="54">
        <f t="shared" ref="I46:I48" si="3">ROUND(E46*H46,2)</f>
        <v>0</v>
      </c>
    </row>
    <row r="47" spans="1:9" s="29" customFormat="1" ht="63" x14ac:dyDescent="0.25">
      <c r="A47" s="41">
        <v>2</v>
      </c>
      <c r="B47" s="23" t="s">
        <v>84</v>
      </c>
      <c r="C47" s="23" t="s">
        <v>43</v>
      </c>
      <c r="D47" s="44" t="s">
        <v>327</v>
      </c>
      <c r="E47" s="41">
        <v>30</v>
      </c>
      <c r="F47" s="27" t="s">
        <v>236</v>
      </c>
      <c r="G47" s="28"/>
      <c r="H47" s="54"/>
      <c r="I47" s="54">
        <f t="shared" si="3"/>
        <v>0</v>
      </c>
    </row>
    <row r="48" spans="1:9" s="29" customFormat="1" ht="78.75" x14ac:dyDescent="0.25">
      <c r="A48" s="41">
        <v>3</v>
      </c>
      <c r="B48" s="23" t="s">
        <v>324</v>
      </c>
      <c r="C48" s="23" t="s">
        <v>43</v>
      </c>
      <c r="D48" s="44" t="s">
        <v>325</v>
      </c>
      <c r="E48" s="41">
        <v>30</v>
      </c>
      <c r="F48" s="27" t="s">
        <v>236</v>
      </c>
      <c r="G48" s="28"/>
      <c r="H48" s="54"/>
      <c r="I48" s="54">
        <f t="shared" si="3"/>
        <v>0</v>
      </c>
    </row>
    <row r="49" spans="1:9" s="29" customFormat="1" ht="15.75" x14ac:dyDescent="0.25">
      <c r="A49" s="72" t="s">
        <v>33</v>
      </c>
      <c r="B49" s="72"/>
      <c r="C49" s="72"/>
      <c r="D49" s="72"/>
      <c r="E49" s="72"/>
      <c r="F49" s="50"/>
      <c r="G49" s="28"/>
      <c r="H49" s="54"/>
      <c r="I49" s="54"/>
    </row>
    <row r="50" spans="1:9" s="29" customFormat="1" ht="63" x14ac:dyDescent="0.25">
      <c r="A50" s="41">
        <v>4</v>
      </c>
      <c r="B50" s="23" t="s">
        <v>328</v>
      </c>
      <c r="C50" s="23" t="s">
        <v>12</v>
      </c>
      <c r="D50" s="23" t="s">
        <v>329</v>
      </c>
      <c r="E50" s="41">
        <v>60</v>
      </c>
      <c r="F50" s="27" t="s">
        <v>236</v>
      </c>
      <c r="G50" s="28"/>
      <c r="H50" s="54"/>
      <c r="I50" s="54">
        <f t="shared" ref="I50:I60" si="4">ROUND(E50*H50,2)</f>
        <v>0</v>
      </c>
    </row>
    <row r="51" spans="1:9" s="29" customFormat="1" ht="63" x14ac:dyDescent="0.25">
      <c r="A51" s="41">
        <v>5</v>
      </c>
      <c r="B51" s="23" t="s">
        <v>330</v>
      </c>
      <c r="C51" s="23" t="s">
        <v>12</v>
      </c>
      <c r="D51" s="23" t="s">
        <v>331</v>
      </c>
      <c r="E51" s="41">
        <v>60</v>
      </c>
      <c r="F51" s="27" t="s">
        <v>236</v>
      </c>
      <c r="G51" s="28"/>
      <c r="H51" s="54"/>
      <c r="I51" s="54">
        <f t="shared" si="4"/>
        <v>0</v>
      </c>
    </row>
    <row r="52" spans="1:9" s="29" customFormat="1" ht="63" x14ac:dyDescent="0.25">
      <c r="A52" s="41">
        <v>6</v>
      </c>
      <c r="B52" s="23" t="s">
        <v>332</v>
      </c>
      <c r="C52" s="23" t="s">
        <v>12</v>
      </c>
      <c r="D52" s="23" t="s">
        <v>333</v>
      </c>
      <c r="E52" s="41">
        <v>60</v>
      </c>
      <c r="F52" s="27" t="s">
        <v>236</v>
      </c>
      <c r="G52" s="28"/>
      <c r="H52" s="54"/>
      <c r="I52" s="54">
        <f t="shared" si="4"/>
        <v>0</v>
      </c>
    </row>
    <row r="53" spans="1:9" s="29" customFormat="1" ht="47.25" x14ac:dyDescent="0.25">
      <c r="A53" s="41">
        <v>7</v>
      </c>
      <c r="B53" s="23" t="s">
        <v>334</v>
      </c>
      <c r="C53" s="23" t="s">
        <v>243</v>
      </c>
      <c r="D53" s="23" t="s">
        <v>335</v>
      </c>
      <c r="E53" s="41">
        <v>2</v>
      </c>
      <c r="F53" s="27" t="s">
        <v>362</v>
      </c>
      <c r="G53" s="28"/>
      <c r="H53" s="54"/>
      <c r="I53" s="54">
        <f t="shared" si="4"/>
        <v>0</v>
      </c>
    </row>
    <row r="54" spans="1:9" s="29" customFormat="1" ht="63" x14ac:dyDescent="0.25">
      <c r="A54" s="41">
        <v>8</v>
      </c>
      <c r="B54" s="23" t="s">
        <v>337</v>
      </c>
      <c r="C54" s="23" t="s">
        <v>243</v>
      </c>
      <c r="D54" s="23" t="s">
        <v>336</v>
      </c>
      <c r="E54" s="41">
        <v>1</v>
      </c>
      <c r="F54" s="27" t="s">
        <v>362</v>
      </c>
      <c r="G54" s="28"/>
      <c r="H54" s="54"/>
      <c r="I54" s="54">
        <f t="shared" si="4"/>
        <v>0</v>
      </c>
    </row>
    <row r="55" spans="1:9" s="29" customFormat="1" ht="47.25" x14ac:dyDescent="0.25">
      <c r="A55" s="41">
        <v>9</v>
      </c>
      <c r="B55" s="23" t="s">
        <v>339</v>
      </c>
      <c r="C55" s="42" t="s">
        <v>98</v>
      </c>
      <c r="D55" s="23" t="s">
        <v>338</v>
      </c>
      <c r="E55" s="41">
        <v>50</v>
      </c>
      <c r="F55" s="27" t="s">
        <v>26</v>
      </c>
      <c r="G55" s="28"/>
      <c r="H55" s="54"/>
      <c r="I55" s="54">
        <f t="shared" si="4"/>
        <v>0</v>
      </c>
    </row>
    <row r="56" spans="1:9" s="29" customFormat="1" ht="63" x14ac:dyDescent="0.25">
      <c r="A56" s="41">
        <v>10</v>
      </c>
      <c r="B56" s="23" t="s">
        <v>341</v>
      </c>
      <c r="C56" s="42" t="s">
        <v>98</v>
      </c>
      <c r="D56" s="23" t="s">
        <v>340</v>
      </c>
      <c r="E56" s="41">
        <v>50</v>
      </c>
      <c r="F56" s="27" t="s">
        <v>26</v>
      </c>
      <c r="G56" s="28"/>
      <c r="H56" s="54"/>
      <c r="I56" s="54">
        <f t="shared" si="4"/>
        <v>0</v>
      </c>
    </row>
    <row r="57" spans="1:9" s="29" customFormat="1" ht="47.25" x14ac:dyDescent="0.25">
      <c r="A57" s="41">
        <v>11</v>
      </c>
      <c r="B57" s="23" t="s">
        <v>342</v>
      </c>
      <c r="C57" s="42" t="s">
        <v>343</v>
      </c>
      <c r="D57" s="23" t="s">
        <v>344</v>
      </c>
      <c r="E57" s="41">
        <v>30</v>
      </c>
      <c r="F57" s="27" t="s">
        <v>236</v>
      </c>
      <c r="G57" s="28"/>
      <c r="H57" s="54"/>
      <c r="I57" s="54">
        <f t="shared" si="4"/>
        <v>0</v>
      </c>
    </row>
    <row r="58" spans="1:9" s="29" customFormat="1" ht="47.25" x14ac:dyDescent="0.25">
      <c r="A58" s="41">
        <v>12</v>
      </c>
      <c r="B58" s="23" t="s">
        <v>345</v>
      </c>
      <c r="C58" s="23" t="s">
        <v>45</v>
      </c>
      <c r="D58" s="23" t="s">
        <v>346</v>
      </c>
      <c r="E58" s="41">
        <v>50</v>
      </c>
      <c r="F58" s="41" t="s">
        <v>236</v>
      </c>
      <c r="G58" s="28"/>
      <c r="H58" s="54"/>
      <c r="I58" s="54">
        <f t="shared" si="4"/>
        <v>0</v>
      </c>
    </row>
    <row r="59" spans="1:9" s="29" customFormat="1" ht="47.25" x14ac:dyDescent="0.25">
      <c r="A59" s="41">
        <v>13</v>
      </c>
      <c r="B59" s="23" t="s">
        <v>347</v>
      </c>
      <c r="C59" s="23" t="s">
        <v>45</v>
      </c>
      <c r="D59" s="23" t="s">
        <v>349</v>
      </c>
      <c r="E59" s="41">
        <v>50</v>
      </c>
      <c r="F59" s="41" t="s">
        <v>236</v>
      </c>
      <c r="G59" s="28"/>
      <c r="H59" s="54"/>
      <c r="I59" s="54">
        <f t="shared" si="4"/>
        <v>0</v>
      </c>
    </row>
    <row r="60" spans="1:9" s="29" customFormat="1" ht="47.25" x14ac:dyDescent="0.25">
      <c r="A60" s="41">
        <v>14</v>
      </c>
      <c r="B60" s="23" t="s">
        <v>348</v>
      </c>
      <c r="C60" s="23" t="s">
        <v>45</v>
      </c>
      <c r="D60" s="23" t="s">
        <v>350</v>
      </c>
      <c r="E60" s="41">
        <v>50</v>
      </c>
      <c r="F60" s="41" t="s">
        <v>236</v>
      </c>
      <c r="G60" s="28"/>
      <c r="H60" s="54"/>
      <c r="I60" s="54">
        <f t="shared" si="4"/>
        <v>0</v>
      </c>
    </row>
    <row r="61" spans="1:9" s="34" customFormat="1" ht="15.75" x14ac:dyDescent="0.25">
      <c r="A61" s="59" t="s">
        <v>321</v>
      </c>
      <c r="B61" s="60"/>
      <c r="C61" s="60"/>
      <c r="D61" s="60"/>
      <c r="E61" s="60"/>
      <c r="F61" s="60"/>
      <c r="G61" s="60"/>
      <c r="H61" s="61"/>
      <c r="I61" s="55">
        <f>SUM(I46:I60)</f>
        <v>0</v>
      </c>
    </row>
    <row r="62" spans="1:9" s="34" customFormat="1" ht="15.75" x14ac:dyDescent="0.25">
      <c r="A62" s="59" t="s">
        <v>32</v>
      </c>
      <c r="B62" s="60"/>
      <c r="C62" s="60"/>
      <c r="D62" s="60"/>
      <c r="E62" s="60"/>
      <c r="F62" s="60"/>
      <c r="G62" s="60"/>
      <c r="H62" s="61"/>
      <c r="I62" s="55">
        <f>I61*1.21</f>
        <v>0</v>
      </c>
    </row>
    <row r="63" spans="1:9" s="34" customFormat="1" ht="15.75" x14ac:dyDescent="0.25">
      <c r="A63" s="59" t="s">
        <v>322</v>
      </c>
      <c r="B63" s="60"/>
      <c r="C63" s="60"/>
      <c r="D63" s="60"/>
      <c r="E63" s="60"/>
      <c r="F63" s="60"/>
      <c r="G63" s="60"/>
      <c r="H63" s="61"/>
      <c r="I63" s="55">
        <f>SUM(I61:I62)</f>
        <v>0</v>
      </c>
    </row>
    <row r="64" spans="1:9" ht="15.75" x14ac:dyDescent="0.25">
      <c r="A64" s="62" t="s">
        <v>20</v>
      </c>
      <c r="B64" s="63"/>
      <c r="C64" s="63"/>
      <c r="D64" s="63"/>
      <c r="E64" s="64"/>
      <c r="F64" s="9"/>
      <c r="G64" s="14"/>
      <c r="H64" s="55"/>
      <c r="I64" s="55"/>
    </row>
    <row r="65" spans="1:9" ht="15.75" x14ac:dyDescent="0.25">
      <c r="A65" s="65" t="s">
        <v>33</v>
      </c>
      <c r="B65" s="65"/>
      <c r="C65" s="65"/>
      <c r="D65" s="65"/>
      <c r="E65" s="65"/>
      <c r="F65" s="9"/>
      <c r="G65" s="14"/>
      <c r="H65" s="55"/>
      <c r="I65" s="55"/>
    </row>
    <row r="66" spans="1:9" ht="63" x14ac:dyDescent="0.25">
      <c r="A66" s="11">
        <v>1</v>
      </c>
      <c r="B66" s="1" t="s">
        <v>53</v>
      </c>
      <c r="C66" s="1" t="s">
        <v>21</v>
      </c>
      <c r="D66" s="1" t="s">
        <v>52</v>
      </c>
      <c r="E66" s="11">
        <v>40</v>
      </c>
      <c r="F66" s="11" t="s">
        <v>26</v>
      </c>
      <c r="G66" s="14"/>
      <c r="H66" s="55"/>
      <c r="I66" s="55">
        <f t="shared" ref="I66:I71" si="5">ROUND(E66*H66,2)</f>
        <v>0</v>
      </c>
    </row>
    <row r="67" spans="1:9" ht="78.75" x14ac:dyDescent="0.25">
      <c r="A67" s="11">
        <f>MAX(A66)+1</f>
        <v>2</v>
      </c>
      <c r="B67" s="1" t="s">
        <v>22</v>
      </c>
      <c r="C67" s="1" t="s">
        <v>23</v>
      </c>
      <c r="D67" s="1" t="s">
        <v>74</v>
      </c>
      <c r="E67" s="11">
        <v>6</v>
      </c>
      <c r="F67" s="11" t="s">
        <v>363</v>
      </c>
      <c r="G67" s="14"/>
      <c r="H67" s="55"/>
      <c r="I67" s="55">
        <f t="shared" si="5"/>
        <v>0</v>
      </c>
    </row>
    <row r="68" spans="1:9" ht="47.25" x14ac:dyDescent="0.25">
      <c r="A68" s="11">
        <f t="shared" ref="A68:A71" si="6">MAX(A67)+1</f>
        <v>3</v>
      </c>
      <c r="B68" s="13" t="s">
        <v>7</v>
      </c>
      <c r="C68" s="13" t="s">
        <v>48</v>
      </c>
      <c r="D68" s="13" t="s">
        <v>24</v>
      </c>
      <c r="E68" s="15">
        <v>30</v>
      </c>
      <c r="F68" s="15" t="s">
        <v>236</v>
      </c>
      <c r="G68" s="14"/>
      <c r="H68" s="55"/>
      <c r="I68" s="55">
        <f t="shared" si="5"/>
        <v>0</v>
      </c>
    </row>
    <row r="69" spans="1:9" ht="63" x14ac:dyDescent="0.25">
      <c r="A69" s="11">
        <f t="shared" si="6"/>
        <v>4</v>
      </c>
      <c r="B69" s="13" t="s">
        <v>231</v>
      </c>
      <c r="C69" s="13" t="s">
        <v>45</v>
      </c>
      <c r="D69" s="13" t="s">
        <v>232</v>
      </c>
      <c r="E69" s="11">
        <v>60</v>
      </c>
      <c r="F69" s="11" t="s">
        <v>236</v>
      </c>
      <c r="G69" s="14"/>
      <c r="H69" s="55"/>
      <c r="I69" s="55">
        <f t="shared" si="5"/>
        <v>0</v>
      </c>
    </row>
    <row r="70" spans="1:9" ht="78.75" x14ac:dyDescent="0.25">
      <c r="A70" s="11">
        <f t="shared" si="6"/>
        <v>5</v>
      </c>
      <c r="B70" s="13" t="s">
        <v>233</v>
      </c>
      <c r="C70" s="1" t="s">
        <v>12</v>
      </c>
      <c r="D70" s="1" t="s">
        <v>70</v>
      </c>
      <c r="E70" s="11">
        <v>40</v>
      </c>
      <c r="F70" s="11" t="s">
        <v>236</v>
      </c>
      <c r="G70" s="14"/>
      <c r="H70" s="55"/>
      <c r="I70" s="55">
        <f t="shared" si="5"/>
        <v>0</v>
      </c>
    </row>
    <row r="71" spans="1:9" ht="78.75" x14ac:dyDescent="0.25">
      <c r="A71" s="11">
        <f t="shared" si="6"/>
        <v>6</v>
      </c>
      <c r="B71" s="13" t="s">
        <v>234</v>
      </c>
      <c r="C71" s="1" t="s">
        <v>12</v>
      </c>
      <c r="D71" s="1" t="s">
        <v>71</v>
      </c>
      <c r="E71" s="11">
        <v>40</v>
      </c>
      <c r="F71" s="11" t="s">
        <v>236</v>
      </c>
      <c r="G71" s="14"/>
      <c r="H71" s="55"/>
      <c r="I71" s="55">
        <f t="shared" si="5"/>
        <v>0</v>
      </c>
    </row>
    <row r="72" spans="1:9" ht="15.75" x14ac:dyDescent="0.25">
      <c r="A72" s="59" t="s">
        <v>37</v>
      </c>
      <c r="B72" s="60"/>
      <c r="C72" s="60"/>
      <c r="D72" s="60"/>
      <c r="E72" s="60"/>
      <c r="F72" s="60"/>
      <c r="G72" s="60"/>
      <c r="H72" s="61"/>
      <c r="I72" s="55">
        <f>SUM(I66:I71)</f>
        <v>0</v>
      </c>
    </row>
    <row r="73" spans="1:9" ht="15.75" x14ac:dyDescent="0.25">
      <c r="A73" s="59" t="s">
        <v>32</v>
      </c>
      <c r="B73" s="60"/>
      <c r="C73" s="60"/>
      <c r="D73" s="60"/>
      <c r="E73" s="60"/>
      <c r="F73" s="60"/>
      <c r="G73" s="60"/>
      <c r="H73" s="61"/>
      <c r="I73" s="55">
        <f>I72*1.21</f>
        <v>0</v>
      </c>
    </row>
    <row r="74" spans="1:9" ht="15.75" x14ac:dyDescent="0.25">
      <c r="A74" s="59" t="s">
        <v>38</v>
      </c>
      <c r="B74" s="60"/>
      <c r="C74" s="60"/>
      <c r="D74" s="60"/>
      <c r="E74" s="60"/>
      <c r="F74" s="60"/>
      <c r="G74" s="60"/>
      <c r="H74" s="61"/>
      <c r="I74" s="55">
        <f>SUM(I72:I73)</f>
        <v>0</v>
      </c>
    </row>
    <row r="75" spans="1:9" s="34" customFormat="1" ht="15.75" x14ac:dyDescent="0.25">
      <c r="A75" s="62" t="s">
        <v>297</v>
      </c>
      <c r="B75" s="63"/>
      <c r="C75" s="63"/>
      <c r="D75" s="63"/>
      <c r="E75" s="64"/>
      <c r="F75" s="9"/>
      <c r="G75" s="14"/>
      <c r="H75" s="55"/>
      <c r="I75" s="55"/>
    </row>
    <row r="76" spans="1:9" s="34" customFormat="1" ht="15.75" x14ac:dyDescent="0.25">
      <c r="A76" s="65" t="s">
        <v>351</v>
      </c>
      <c r="B76" s="65"/>
      <c r="C76" s="65"/>
      <c r="D76" s="65"/>
      <c r="E76" s="65"/>
      <c r="F76" s="9"/>
      <c r="G76" s="14"/>
      <c r="H76" s="55"/>
      <c r="I76" s="55"/>
    </row>
    <row r="77" spans="1:9" s="34" customFormat="1" ht="78.75" x14ac:dyDescent="0.25">
      <c r="A77" s="35">
        <v>1</v>
      </c>
      <c r="B77" s="36" t="s">
        <v>352</v>
      </c>
      <c r="C77" s="36" t="s">
        <v>43</v>
      </c>
      <c r="D77" s="44" t="s">
        <v>353</v>
      </c>
      <c r="E77" s="35">
        <v>390</v>
      </c>
      <c r="F77" s="35" t="s">
        <v>236</v>
      </c>
      <c r="G77" s="14"/>
      <c r="H77" s="55"/>
      <c r="I77" s="55">
        <f t="shared" ref="I77:I81" si="7">ROUND(E77*H77,2)</f>
        <v>0</v>
      </c>
    </row>
    <row r="78" spans="1:9" s="34" customFormat="1" ht="15.75" x14ac:dyDescent="0.25">
      <c r="A78" s="65" t="s">
        <v>33</v>
      </c>
      <c r="B78" s="65"/>
      <c r="C78" s="65"/>
      <c r="D78" s="65"/>
      <c r="E78" s="65"/>
      <c r="F78" s="9"/>
      <c r="G78" s="14"/>
      <c r="H78" s="55"/>
      <c r="I78" s="55"/>
    </row>
    <row r="79" spans="1:9" s="46" customFormat="1" ht="47.25" x14ac:dyDescent="0.25">
      <c r="A79" s="41">
        <v>2</v>
      </c>
      <c r="B79" s="23" t="s">
        <v>298</v>
      </c>
      <c r="C79" s="23" t="s">
        <v>45</v>
      </c>
      <c r="D79" s="23" t="s">
        <v>299</v>
      </c>
      <c r="E79" s="41">
        <v>300</v>
      </c>
      <c r="F79" s="41" t="s">
        <v>236</v>
      </c>
      <c r="G79" s="45"/>
      <c r="H79" s="54"/>
      <c r="I79" s="54">
        <f>ROUND(E79*H79,2)</f>
        <v>0</v>
      </c>
    </row>
    <row r="80" spans="1:9" s="29" customFormat="1" ht="47.25" x14ac:dyDescent="0.25">
      <c r="A80" s="41">
        <f t="shared" ref="A80" si="8">MAX(A79)+1</f>
        <v>3</v>
      </c>
      <c r="B80" s="23" t="s">
        <v>300</v>
      </c>
      <c r="C80" s="23" t="s">
        <v>45</v>
      </c>
      <c r="D80" s="23" t="s">
        <v>301</v>
      </c>
      <c r="E80" s="41">
        <v>325</v>
      </c>
      <c r="F80" s="41" t="s">
        <v>236</v>
      </c>
      <c r="G80" s="28"/>
      <c r="H80" s="54"/>
      <c r="I80" s="54">
        <f t="shared" ref="I80" si="9">ROUND(E80*H80,2)</f>
        <v>0</v>
      </c>
    </row>
    <row r="81" spans="1:9" s="29" customFormat="1" ht="78.75" x14ac:dyDescent="0.25">
      <c r="A81" s="41">
        <v>4</v>
      </c>
      <c r="B81" s="42" t="s">
        <v>354</v>
      </c>
      <c r="C81" s="42" t="s">
        <v>14</v>
      </c>
      <c r="D81" s="23" t="s">
        <v>355</v>
      </c>
      <c r="E81" s="41">
        <v>48</v>
      </c>
      <c r="F81" s="41" t="s">
        <v>25</v>
      </c>
      <c r="G81" s="28"/>
      <c r="H81" s="54"/>
      <c r="I81" s="54">
        <f t="shared" si="7"/>
        <v>0</v>
      </c>
    </row>
    <row r="82" spans="1:9" s="34" customFormat="1" ht="15.75" x14ac:dyDescent="0.25">
      <c r="A82" s="59" t="s">
        <v>295</v>
      </c>
      <c r="B82" s="60"/>
      <c r="C82" s="60"/>
      <c r="D82" s="60"/>
      <c r="E82" s="60"/>
      <c r="F82" s="60"/>
      <c r="G82" s="60"/>
      <c r="H82" s="61"/>
      <c r="I82" s="55">
        <f>SUM(I73:I81)</f>
        <v>0</v>
      </c>
    </row>
    <row r="83" spans="1:9" s="34" customFormat="1" ht="15.75" x14ac:dyDescent="0.25">
      <c r="A83" s="59" t="s">
        <v>32</v>
      </c>
      <c r="B83" s="60"/>
      <c r="C83" s="60"/>
      <c r="D83" s="60"/>
      <c r="E83" s="60"/>
      <c r="F83" s="60"/>
      <c r="G83" s="60"/>
      <c r="H83" s="61"/>
      <c r="I83" s="55">
        <f>I82*1.21</f>
        <v>0</v>
      </c>
    </row>
    <row r="84" spans="1:9" s="34" customFormat="1" ht="15.75" x14ac:dyDescent="0.25">
      <c r="A84" s="59" t="s">
        <v>296</v>
      </c>
      <c r="B84" s="60"/>
      <c r="C84" s="60"/>
      <c r="D84" s="60"/>
      <c r="E84" s="60"/>
      <c r="F84" s="60"/>
      <c r="G84" s="60"/>
      <c r="H84" s="61"/>
      <c r="I84" s="55">
        <f>SUM(I82:I83)</f>
        <v>0</v>
      </c>
    </row>
    <row r="85" spans="1:9" ht="15.75" x14ac:dyDescent="0.25">
      <c r="A85" s="62" t="s">
        <v>235</v>
      </c>
      <c r="B85" s="63"/>
      <c r="C85" s="63"/>
      <c r="D85" s="63"/>
      <c r="E85" s="64"/>
      <c r="F85" s="9"/>
      <c r="G85" s="14"/>
      <c r="H85" s="55"/>
      <c r="I85" s="55"/>
    </row>
    <row r="86" spans="1:9" ht="15.75" x14ac:dyDescent="0.25">
      <c r="A86" s="65" t="s">
        <v>33</v>
      </c>
      <c r="B86" s="65"/>
      <c r="C86" s="65"/>
      <c r="D86" s="65"/>
      <c r="E86" s="65"/>
      <c r="F86" s="9"/>
      <c r="G86" s="14"/>
      <c r="H86" s="55"/>
      <c r="I86" s="55"/>
    </row>
    <row r="87" spans="1:9" ht="78.75" x14ac:dyDescent="0.25">
      <c r="A87" s="11">
        <v>1</v>
      </c>
      <c r="B87" s="1" t="s">
        <v>49</v>
      </c>
      <c r="C87" s="1" t="s">
        <v>12</v>
      </c>
      <c r="D87" s="36" t="s">
        <v>65</v>
      </c>
      <c r="E87" s="11">
        <v>30</v>
      </c>
      <c r="F87" s="11" t="s">
        <v>236</v>
      </c>
      <c r="G87" s="14"/>
      <c r="H87" s="55"/>
      <c r="I87" s="55">
        <f t="shared" ref="I87:I100" si="10">ROUND(E87*H87,2)</f>
        <v>0</v>
      </c>
    </row>
    <row r="88" spans="1:9" ht="78.75" x14ac:dyDescent="0.25">
      <c r="A88" s="11">
        <f>MAX(A87)+1</f>
        <v>2</v>
      </c>
      <c r="B88" s="1" t="s">
        <v>50</v>
      </c>
      <c r="C88" s="1" t="s">
        <v>12</v>
      </c>
      <c r="D88" s="36" t="s">
        <v>66</v>
      </c>
      <c r="E88" s="11">
        <v>30</v>
      </c>
      <c r="F88" s="11" t="s">
        <v>236</v>
      </c>
      <c r="G88" s="14"/>
      <c r="H88" s="55"/>
      <c r="I88" s="55">
        <f t="shared" si="10"/>
        <v>0</v>
      </c>
    </row>
    <row r="89" spans="1:9" ht="94.5" x14ac:dyDescent="0.25">
      <c r="A89" s="11">
        <f t="shared" ref="A89:A100" si="11">MAX(A88)+1</f>
        <v>3</v>
      </c>
      <c r="B89" s="38" t="s">
        <v>46</v>
      </c>
      <c r="C89" s="38" t="s">
        <v>47</v>
      </c>
      <c r="D89" s="38" t="s">
        <v>72</v>
      </c>
      <c r="E89" s="15">
        <v>10</v>
      </c>
      <c r="F89" s="15" t="s">
        <v>25</v>
      </c>
      <c r="G89" s="14"/>
      <c r="H89" s="55"/>
      <c r="I89" s="55">
        <f t="shared" si="10"/>
        <v>0</v>
      </c>
    </row>
    <row r="90" spans="1:9" ht="78.75" x14ac:dyDescent="0.25">
      <c r="A90" s="11">
        <f t="shared" si="11"/>
        <v>4</v>
      </c>
      <c r="B90" s="13" t="s">
        <v>22</v>
      </c>
      <c r="C90" s="13" t="s">
        <v>23</v>
      </c>
      <c r="D90" s="36" t="s">
        <v>74</v>
      </c>
      <c r="E90" s="11">
        <v>3</v>
      </c>
      <c r="F90" s="39" t="s">
        <v>363</v>
      </c>
      <c r="G90" s="14"/>
      <c r="H90" s="55"/>
      <c r="I90" s="55">
        <f t="shared" si="10"/>
        <v>0</v>
      </c>
    </row>
    <row r="91" spans="1:9" s="34" customFormat="1" ht="63" x14ac:dyDescent="0.25">
      <c r="A91" s="35">
        <v>5</v>
      </c>
      <c r="B91" s="36" t="s">
        <v>237</v>
      </c>
      <c r="C91" s="36" t="s">
        <v>238</v>
      </c>
      <c r="D91" s="40" t="s">
        <v>239</v>
      </c>
      <c r="E91" s="35">
        <v>20</v>
      </c>
      <c r="F91" s="35" t="s">
        <v>236</v>
      </c>
      <c r="G91" s="37"/>
      <c r="H91" s="55"/>
      <c r="I91" s="55">
        <f t="shared" si="10"/>
        <v>0</v>
      </c>
    </row>
    <row r="92" spans="1:9" s="34" customFormat="1" ht="63" x14ac:dyDescent="0.25">
      <c r="A92" s="41">
        <v>6</v>
      </c>
      <c r="B92" s="42" t="s">
        <v>15</v>
      </c>
      <c r="C92" s="38" t="s">
        <v>314</v>
      </c>
      <c r="D92" s="42" t="s">
        <v>73</v>
      </c>
      <c r="E92" s="41">
        <v>5</v>
      </c>
      <c r="F92" s="41" t="s">
        <v>360</v>
      </c>
      <c r="G92" s="43"/>
      <c r="H92" s="54"/>
      <c r="I92" s="55">
        <f t="shared" si="10"/>
        <v>0</v>
      </c>
    </row>
    <row r="93" spans="1:9" s="34" customFormat="1" ht="47.25" x14ac:dyDescent="0.25">
      <c r="A93" s="41">
        <v>7</v>
      </c>
      <c r="B93" s="36" t="s">
        <v>53</v>
      </c>
      <c r="C93" s="36" t="s">
        <v>55</v>
      </c>
      <c r="D93" s="38" t="s">
        <v>56</v>
      </c>
      <c r="E93" s="35">
        <v>50</v>
      </c>
      <c r="F93" s="35" t="s">
        <v>236</v>
      </c>
      <c r="G93" s="37"/>
      <c r="H93" s="55"/>
      <c r="I93" s="55">
        <f t="shared" si="10"/>
        <v>0</v>
      </c>
    </row>
    <row r="94" spans="1:9" s="34" customFormat="1" ht="63" x14ac:dyDescent="0.25">
      <c r="A94" s="41">
        <v>8</v>
      </c>
      <c r="B94" s="36" t="s">
        <v>57</v>
      </c>
      <c r="C94" s="36" t="s">
        <v>48</v>
      </c>
      <c r="D94" s="38" t="s">
        <v>58</v>
      </c>
      <c r="E94" s="35">
        <v>10</v>
      </c>
      <c r="F94" s="35" t="s">
        <v>236</v>
      </c>
      <c r="G94" s="37"/>
      <c r="H94" s="55"/>
      <c r="I94" s="55">
        <f t="shared" si="10"/>
        <v>0</v>
      </c>
    </row>
    <row r="95" spans="1:9" s="34" customFormat="1" ht="63" x14ac:dyDescent="0.25">
      <c r="A95" s="41">
        <v>9</v>
      </c>
      <c r="B95" s="36" t="s">
        <v>8</v>
      </c>
      <c r="C95" s="36" t="s">
        <v>16</v>
      </c>
      <c r="D95" s="38" t="s">
        <v>240</v>
      </c>
      <c r="E95" s="35">
        <v>15</v>
      </c>
      <c r="F95" s="35" t="s">
        <v>26</v>
      </c>
      <c r="G95" s="37"/>
      <c r="H95" s="55"/>
      <c r="I95" s="55">
        <f t="shared" si="10"/>
        <v>0</v>
      </c>
    </row>
    <row r="96" spans="1:9" s="34" customFormat="1" ht="63" x14ac:dyDescent="0.25">
      <c r="A96" s="41">
        <v>10</v>
      </c>
      <c r="B96" s="36" t="s">
        <v>8</v>
      </c>
      <c r="C96" s="36" t="s">
        <v>16</v>
      </c>
      <c r="D96" s="38" t="s">
        <v>241</v>
      </c>
      <c r="E96" s="35">
        <v>15</v>
      </c>
      <c r="F96" s="35" t="s">
        <v>26</v>
      </c>
      <c r="G96" s="37"/>
      <c r="H96" s="55"/>
      <c r="I96" s="55">
        <f t="shared" si="10"/>
        <v>0</v>
      </c>
    </row>
    <row r="97" spans="1:9" s="34" customFormat="1" ht="63" x14ac:dyDescent="0.25">
      <c r="A97" s="41">
        <v>11</v>
      </c>
      <c r="B97" s="36" t="s">
        <v>242</v>
      </c>
      <c r="C97" s="36" t="s">
        <v>243</v>
      </c>
      <c r="D97" s="40" t="s">
        <v>244</v>
      </c>
      <c r="E97" s="35">
        <v>1</v>
      </c>
      <c r="F97" s="35" t="s">
        <v>362</v>
      </c>
      <c r="G97" s="37"/>
      <c r="H97" s="55"/>
      <c r="I97" s="55">
        <f t="shared" si="10"/>
        <v>0</v>
      </c>
    </row>
    <row r="98" spans="1:9" s="34" customFormat="1" ht="63" x14ac:dyDescent="0.25">
      <c r="A98" s="35">
        <v>12</v>
      </c>
      <c r="B98" s="36" t="s">
        <v>245</v>
      </c>
      <c r="C98" s="36" t="s">
        <v>243</v>
      </c>
      <c r="D98" s="40" t="s">
        <v>246</v>
      </c>
      <c r="E98" s="35">
        <v>1</v>
      </c>
      <c r="F98" s="35" t="s">
        <v>362</v>
      </c>
      <c r="G98" s="37"/>
      <c r="H98" s="55"/>
      <c r="I98" s="55">
        <f t="shared" si="10"/>
        <v>0</v>
      </c>
    </row>
    <row r="99" spans="1:9" s="29" customFormat="1" ht="78.75" x14ac:dyDescent="0.25">
      <c r="A99" s="41">
        <v>13</v>
      </c>
      <c r="B99" s="42" t="s">
        <v>108</v>
      </c>
      <c r="C99" s="23" t="s">
        <v>109</v>
      </c>
      <c r="D99" s="23" t="s">
        <v>247</v>
      </c>
      <c r="E99" s="41">
        <v>7</v>
      </c>
      <c r="F99" s="41" t="s">
        <v>25</v>
      </c>
      <c r="G99" s="28"/>
      <c r="H99" s="54"/>
      <c r="I99" s="54">
        <f t="shared" si="10"/>
        <v>0</v>
      </c>
    </row>
    <row r="100" spans="1:9" ht="63" x14ac:dyDescent="0.25">
      <c r="A100" s="11">
        <f t="shared" si="11"/>
        <v>14</v>
      </c>
      <c r="B100" s="38" t="s">
        <v>248</v>
      </c>
      <c r="C100" s="36" t="s">
        <v>109</v>
      </c>
      <c r="D100" s="36" t="s">
        <v>249</v>
      </c>
      <c r="E100" s="11">
        <v>40</v>
      </c>
      <c r="F100" s="11" t="s">
        <v>25</v>
      </c>
      <c r="G100" s="14"/>
      <c r="H100" s="55"/>
      <c r="I100" s="55">
        <f t="shared" si="10"/>
        <v>0</v>
      </c>
    </row>
    <row r="101" spans="1:9" ht="15.75" x14ac:dyDescent="0.25">
      <c r="A101" s="59" t="s">
        <v>261</v>
      </c>
      <c r="B101" s="60"/>
      <c r="C101" s="60"/>
      <c r="D101" s="60"/>
      <c r="E101" s="60"/>
      <c r="F101" s="60"/>
      <c r="G101" s="60"/>
      <c r="H101" s="61"/>
      <c r="I101" s="55">
        <f>SUM(I87:I100)</f>
        <v>0</v>
      </c>
    </row>
    <row r="102" spans="1:9" ht="15.75" x14ac:dyDescent="0.25">
      <c r="A102" s="59" t="s">
        <v>32</v>
      </c>
      <c r="B102" s="60"/>
      <c r="C102" s="60"/>
      <c r="D102" s="60"/>
      <c r="E102" s="60"/>
      <c r="F102" s="60"/>
      <c r="G102" s="60"/>
      <c r="H102" s="61"/>
      <c r="I102" s="55">
        <f>I101*1.21</f>
        <v>0</v>
      </c>
    </row>
    <row r="103" spans="1:9" ht="15.75" x14ac:dyDescent="0.25">
      <c r="A103" s="59" t="s">
        <v>262</v>
      </c>
      <c r="B103" s="60"/>
      <c r="C103" s="60"/>
      <c r="D103" s="60"/>
      <c r="E103" s="60"/>
      <c r="F103" s="60"/>
      <c r="G103" s="60"/>
      <c r="H103" s="61"/>
      <c r="I103" s="55">
        <f>SUM(I101:I102)</f>
        <v>0</v>
      </c>
    </row>
    <row r="104" spans="1:9" s="34" customFormat="1" ht="15.75" x14ac:dyDescent="0.25">
      <c r="A104" s="62" t="s">
        <v>287</v>
      </c>
      <c r="B104" s="63"/>
      <c r="C104" s="63"/>
      <c r="D104" s="63"/>
      <c r="E104" s="64"/>
      <c r="F104" s="9"/>
      <c r="G104" s="14"/>
      <c r="H104" s="55"/>
      <c r="I104" s="55"/>
    </row>
    <row r="105" spans="1:9" s="34" customFormat="1" ht="15.75" x14ac:dyDescent="0.25">
      <c r="A105" s="65" t="s">
        <v>33</v>
      </c>
      <c r="B105" s="65"/>
      <c r="C105" s="65"/>
      <c r="D105" s="65"/>
      <c r="E105" s="65"/>
      <c r="F105" s="9"/>
      <c r="G105" s="14"/>
      <c r="H105" s="55"/>
      <c r="I105" s="55"/>
    </row>
    <row r="106" spans="1:9" s="29" customFormat="1" ht="110.25" x14ac:dyDescent="0.25">
      <c r="A106" s="41">
        <v>1</v>
      </c>
      <c r="B106" s="23" t="s">
        <v>134</v>
      </c>
      <c r="C106" s="23" t="s">
        <v>45</v>
      </c>
      <c r="D106" s="23" t="s">
        <v>135</v>
      </c>
      <c r="E106" s="41">
        <v>150</v>
      </c>
      <c r="F106" s="41" t="s">
        <v>236</v>
      </c>
      <c r="G106" s="28"/>
      <c r="H106" s="54"/>
      <c r="I106" s="54">
        <f t="shared" ref="I106:I107" si="12">ROUND(E106*H106,2)</f>
        <v>0</v>
      </c>
    </row>
    <row r="107" spans="1:9" s="29" customFormat="1" ht="63" x14ac:dyDescent="0.25">
      <c r="A107" s="51">
        <v>2</v>
      </c>
      <c r="B107" s="23" t="s">
        <v>108</v>
      </c>
      <c r="C107" s="23" t="s">
        <v>109</v>
      </c>
      <c r="D107" s="23" t="s">
        <v>110</v>
      </c>
      <c r="E107" s="41">
        <v>11</v>
      </c>
      <c r="F107" s="41" t="s">
        <v>25</v>
      </c>
      <c r="G107" s="28"/>
      <c r="H107" s="56"/>
      <c r="I107" s="54">
        <f t="shared" si="12"/>
        <v>0</v>
      </c>
    </row>
    <row r="108" spans="1:9" s="29" customFormat="1" ht="47.25" x14ac:dyDescent="0.25">
      <c r="A108" s="51">
        <v>3</v>
      </c>
      <c r="B108" s="23" t="s">
        <v>358</v>
      </c>
      <c r="C108" s="23" t="s">
        <v>162</v>
      </c>
      <c r="D108" s="23" t="s">
        <v>359</v>
      </c>
      <c r="E108" s="41">
        <v>30</v>
      </c>
      <c r="F108" s="41" t="s">
        <v>25</v>
      </c>
      <c r="G108" s="28"/>
      <c r="H108" s="56"/>
      <c r="I108" s="54">
        <f t="shared" ref="I108:I109" si="13">ROUND(E108*H108,2)</f>
        <v>0</v>
      </c>
    </row>
    <row r="109" spans="1:9" s="29" customFormat="1" ht="63" x14ac:dyDescent="0.25">
      <c r="A109" s="41">
        <v>4</v>
      </c>
      <c r="B109" s="23" t="s">
        <v>356</v>
      </c>
      <c r="C109" s="23" t="s">
        <v>14</v>
      </c>
      <c r="D109" s="23" t="s">
        <v>357</v>
      </c>
      <c r="E109" s="41">
        <v>12</v>
      </c>
      <c r="F109" s="41" t="s">
        <v>25</v>
      </c>
      <c r="G109" s="28"/>
      <c r="H109" s="54"/>
      <c r="I109" s="54">
        <f t="shared" si="13"/>
        <v>0</v>
      </c>
    </row>
    <row r="110" spans="1:9" s="29" customFormat="1" ht="78.75" x14ac:dyDescent="0.25">
      <c r="A110" s="41">
        <v>5</v>
      </c>
      <c r="B110" s="23" t="s">
        <v>149</v>
      </c>
      <c r="C110" s="23" t="s">
        <v>23</v>
      </c>
      <c r="D110" s="23" t="s">
        <v>150</v>
      </c>
      <c r="E110" s="41">
        <v>12</v>
      </c>
      <c r="F110" s="41" t="s">
        <v>25</v>
      </c>
      <c r="G110" s="28"/>
      <c r="H110" s="54"/>
      <c r="I110" s="54">
        <f t="shared" ref="I110" si="14">ROUND(E110*H110,2)</f>
        <v>0</v>
      </c>
    </row>
    <row r="111" spans="1:9" s="34" customFormat="1" ht="15.75" x14ac:dyDescent="0.25">
      <c r="A111" s="59" t="s">
        <v>288</v>
      </c>
      <c r="B111" s="60"/>
      <c r="C111" s="60"/>
      <c r="D111" s="60"/>
      <c r="E111" s="60"/>
      <c r="F111" s="60"/>
      <c r="G111" s="60"/>
      <c r="H111" s="61"/>
      <c r="I111" s="55">
        <f>SUM(I106:I110)</f>
        <v>0</v>
      </c>
    </row>
    <row r="112" spans="1:9" s="34" customFormat="1" ht="15.75" x14ac:dyDescent="0.25">
      <c r="A112" s="59" t="s">
        <v>32</v>
      </c>
      <c r="B112" s="60"/>
      <c r="C112" s="60"/>
      <c r="D112" s="60"/>
      <c r="E112" s="60"/>
      <c r="F112" s="60"/>
      <c r="G112" s="60"/>
      <c r="H112" s="61"/>
      <c r="I112" s="55">
        <f>I111*1.21</f>
        <v>0</v>
      </c>
    </row>
    <row r="113" spans="1:9" s="34" customFormat="1" ht="15.75" x14ac:dyDescent="0.25">
      <c r="A113" s="59" t="s">
        <v>289</v>
      </c>
      <c r="B113" s="60"/>
      <c r="C113" s="60"/>
      <c r="D113" s="60"/>
      <c r="E113" s="60"/>
      <c r="F113" s="60"/>
      <c r="G113" s="60"/>
      <c r="H113" s="61"/>
      <c r="I113" s="55">
        <f>SUM(I111:I112)</f>
        <v>0</v>
      </c>
    </row>
    <row r="114" spans="1:9" s="34" customFormat="1" ht="15.75" x14ac:dyDescent="0.25">
      <c r="A114" s="75" t="s">
        <v>253</v>
      </c>
      <c r="B114" s="76"/>
      <c r="C114" s="76"/>
      <c r="D114" s="76"/>
      <c r="E114" s="77"/>
      <c r="F114" s="16"/>
      <c r="G114" s="14"/>
      <c r="H114" s="57"/>
      <c r="I114" s="55"/>
    </row>
    <row r="115" spans="1:9" s="34" customFormat="1" ht="15.75" x14ac:dyDescent="0.25">
      <c r="A115" s="75" t="s">
        <v>259</v>
      </c>
      <c r="B115" s="76"/>
      <c r="C115" s="76"/>
      <c r="D115" s="76"/>
      <c r="E115" s="77"/>
      <c r="F115" s="16"/>
      <c r="G115" s="14"/>
      <c r="H115" s="57"/>
      <c r="I115" s="55"/>
    </row>
    <row r="116" spans="1:9" s="29" customFormat="1" ht="119.25" x14ac:dyDescent="0.25">
      <c r="A116" s="51">
        <v>1</v>
      </c>
      <c r="B116" s="23" t="s">
        <v>254</v>
      </c>
      <c r="C116" s="23" t="s">
        <v>255</v>
      </c>
      <c r="D116" s="23" t="s">
        <v>270</v>
      </c>
      <c r="E116" s="41">
        <v>3.4</v>
      </c>
      <c r="F116" s="33" t="s">
        <v>271</v>
      </c>
      <c r="G116" s="28"/>
      <c r="H116" s="56"/>
      <c r="I116" s="54">
        <f t="shared" ref="I116:I119" si="15">ROUND(E116*H116,2)</f>
        <v>0</v>
      </c>
    </row>
    <row r="117" spans="1:9" s="34" customFormat="1" ht="63" x14ac:dyDescent="0.25">
      <c r="A117" s="52">
        <v>2</v>
      </c>
      <c r="B117" s="23" t="s">
        <v>256</v>
      </c>
      <c r="C117" s="36" t="s">
        <v>257</v>
      </c>
      <c r="D117" s="21" t="s">
        <v>258</v>
      </c>
      <c r="E117" s="35">
        <v>60</v>
      </c>
      <c r="F117" s="35" t="s">
        <v>25</v>
      </c>
      <c r="G117" s="14"/>
      <c r="H117" s="57"/>
      <c r="I117" s="55">
        <f t="shared" si="15"/>
        <v>0</v>
      </c>
    </row>
    <row r="118" spans="1:9" s="34" customFormat="1" ht="15.75" x14ac:dyDescent="0.25">
      <c r="A118" s="75" t="s">
        <v>260</v>
      </c>
      <c r="B118" s="76"/>
      <c r="C118" s="76"/>
      <c r="D118" s="76"/>
      <c r="E118" s="77"/>
      <c r="F118" s="35"/>
      <c r="G118" s="14"/>
      <c r="H118" s="57"/>
      <c r="I118" s="55"/>
    </row>
    <row r="119" spans="1:9" s="29" customFormat="1" ht="63" x14ac:dyDescent="0.25">
      <c r="A119" s="51">
        <v>3</v>
      </c>
      <c r="B119" s="23" t="s">
        <v>269</v>
      </c>
      <c r="C119" s="23" t="s">
        <v>43</v>
      </c>
      <c r="D119" s="44" t="s">
        <v>268</v>
      </c>
      <c r="E119" s="41">
        <v>600</v>
      </c>
      <c r="F119" s="41" t="s">
        <v>236</v>
      </c>
      <c r="G119" s="28"/>
      <c r="H119" s="56"/>
      <c r="I119" s="54">
        <f t="shared" si="15"/>
        <v>0</v>
      </c>
    </row>
    <row r="120" spans="1:9" s="29" customFormat="1" ht="63" x14ac:dyDescent="0.25">
      <c r="A120" s="51">
        <v>4</v>
      </c>
      <c r="B120" s="23" t="s">
        <v>267</v>
      </c>
      <c r="C120" s="23" t="s">
        <v>43</v>
      </c>
      <c r="D120" s="44" t="s">
        <v>266</v>
      </c>
      <c r="E120" s="41">
        <v>100</v>
      </c>
      <c r="F120" s="41" t="s">
        <v>236</v>
      </c>
      <c r="G120" s="28"/>
      <c r="H120" s="56"/>
      <c r="I120" s="54">
        <f t="shared" ref="I120:I123" si="16">ROUND(E120*H120,2)</f>
        <v>0</v>
      </c>
    </row>
    <row r="121" spans="1:9" s="29" customFormat="1" ht="63" x14ac:dyDescent="0.25">
      <c r="A121" s="51">
        <v>5</v>
      </c>
      <c r="B121" s="23" t="s">
        <v>252</v>
      </c>
      <c r="C121" s="23" t="s">
        <v>43</v>
      </c>
      <c r="D121" s="44" t="s">
        <v>265</v>
      </c>
      <c r="E121" s="41">
        <v>100</v>
      </c>
      <c r="F121" s="41" t="s">
        <v>236</v>
      </c>
      <c r="G121" s="28"/>
      <c r="H121" s="56"/>
      <c r="I121" s="54">
        <f t="shared" si="16"/>
        <v>0</v>
      </c>
    </row>
    <row r="122" spans="1:9" s="29" customFormat="1" ht="78.75" x14ac:dyDescent="0.25">
      <c r="A122" s="51">
        <v>6</v>
      </c>
      <c r="B122" s="23" t="s">
        <v>251</v>
      </c>
      <c r="C122" s="23" t="s">
        <v>43</v>
      </c>
      <c r="D122" s="44" t="s">
        <v>264</v>
      </c>
      <c r="E122" s="41">
        <v>100</v>
      </c>
      <c r="F122" s="41" t="s">
        <v>236</v>
      </c>
      <c r="G122" s="28"/>
      <c r="H122" s="56"/>
      <c r="I122" s="54">
        <f t="shared" si="16"/>
        <v>0</v>
      </c>
    </row>
    <row r="123" spans="1:9" s="29" customFormat="1" ht="78.75" x14ac:dyDescent="0.25">
      <c r="A123" s="51">
        <v>7</v>
      </c>
      <c r="B123" s="23" t="s">
        <v>250</v>
      </c>
      <c r="C123" s="23" t="s">
        <v>43</v>
      </c>
      <c r="D123" s="44" t="s">
        <v>263</v>
      </c>
      <c r="E123" s="41">
        <v>100</v>
      </c>
      <c r="F123" s="41" t="s">
        <v>236</v>
      </c>
      <c r="G123" s="28"/>
      <c r="H123" s="56"/>
      <c r="I123" s="54">
        <f t="shared" si="16"/>
        <v>0</v>
      </c>
    </row>
    <row r="124" spans="1:9" ht="78.75" x14ac:dyDescent="0.25">
      <c r="A124" s="11">
        <v>8</v>
      </c>
      <c r="B124" s="23" t="s">
        <v>79</v>
      </c>
      <c r="C124" s="1" t="s">
        <v>43</v>
      </c>
      <c r="D124" s="21" t="s">
        <v>90</v>
      </c>
      <c r="E124" s="11">
        <v>100</v>
      </c>
      <c r="F124" s="35" t="s">
        <v>236</v>
      </c>
      <c r="G124" s="14"/>
      <c r="H124" s="55"/>
      <c r="I124" s="55">
        <f t="shared" ref="I124:I132" si="17">ROUND(E124*H124,2)</f>
        <v>0</v>
      </c>
    </row>
    <row r="125" spans="1:9" ht="78.75" x14ac:dyDescent="0.25">
      <c r="A125" s="11">
        <v>9</v>
      </c>
      <c r="B125" s="23" t="s">
        <v>80</v>
      </c>
      <c r="C125" s="1" t="s">
        <v>43</v>
      </c>
      <c r="D125" s="21" t="s">
        <v>95</v>
      </c>
      <c r="E125" s="11">
        <v>50</v>
      </c>
      <c r="F125" s="35" t="s">
        <v>236</v>
      </c>
      <c r="G125" s="14"/>
      <c r="H125" s="55"/>
      <c r="I125" s="55">
        <f t="shared" si="17"/>
        <v>0</v>
      </c>
    </row>
    <row r="126" spans="1:9" ht="78.75" x14ac:dyDescent="0.25">
      <c r="A126" s="11">
        <v>10</v>
      </c>
      <c r="B126" s="23" t="s">
        <v>81</v>
      </c>
      <c r="C126" s="1" t="s">
        <v>43</v>
      </c>
      <c r="D126" s="21" t="s">
        <v>96</v>
      </c>
      <c r="E126" s="11">
        <v>50</v>
      </c>
      <c r="F126" s="35" t="s">
        <v>236</v>
      </c>
      <c r="G126" s="14"/>
      <c r="H126" s="55"/>
      <c r="I126" s="55">
        <f t="shared" si="17"/>
        <v>0</v>
      </c>
    </row>
    <row r="127" spans="1:9" ht="78.75" x14ac:dyDescent="0.25">
      <c r="A127" s="11">
        <v>11</v>
      </c>
      <c r="B127" s="23" t="s">
        <v>82</v>
      </c>
      <c r="C127" s="1" t="s">
        <v>43</v>
      </c>
      <c r="D127" s="21" t="s">
        <v>91</v>
      </c>
      <c r="E127" s="11">
        <v>50</v>
      </c>
      <c r="F127" s="35" t="s">
        <v>236</v>
      </c>
      <c r="G127" s="14"/>
      <c r="H127" s="55"/>
      <c r="I127" s="55">
        <f t="shared" si="17"/>
        <v>0</v>
      </c>
    </row>
    <row r="128" spans="1:9" ht="78.75" x14ac:dyDescent="0.25">
      <c r="A128" s="11">
        <v>12</v>
      </c>
      <c r="B128" s="23" t="s">
        <v>83</v>
      </c>
      <c r="C128" s="1" t="s">
        <v>43</v>
      </c>
      <c r="D128" s="21" t="s">
        <v>94</v>
      </c>
      <c r="E128" s="11">
        <v>50</v>
      </c>
      <c r="F128" s="35" t="s">
        <v>236</v>
      </c>
      <c r="G128" s="14"/>
      <c r="H128" s="55"/>
      <c r="I128" s="55">
        <f t="shared" si="17"/>
        <v>0</v>
      </c>
    </row>
    <row r="129" spans="1:9" ht="78.75" x14ac:dyDescent="0.25">
      <c r="A129" s="11">
        <v>13</v>
      </c>
      <c r="B129" s="23" t="s">
        <v>84</v>
      </c>
      <c r="C129" s="1" t="s">
        <v>43</v>
      </c>
      <c r="D129" s="21" t="s">
        <v>92</v>
      </c>
      <c r="E129" s="11">
        <v>50</v>
      </c>
      <c r="F129" s="35" t="s">
        <v>236</v>
      </c>
      <c r="G129" s="14"/>
      <c r="H129" s="55"/>
      <c r="I129" s="55">
        <f t="shared" si="17"/>
        <v>0</v>
      </c>
    </row>
    <row r="130" spans="1:9" ht="47.25" x14ac:dyDescent="0.25">
      <c r="A130" s="11">
        <v>14</v>
      </c>
      <c r="B130" s="23" t="s">
        <v>85</v>
      </c>
      <c r="C130" s="1" t="s">
        <v>43</v>
      </c>
      <c r="D130" s="20" t="s">
        <v>88</v>
      </c>
      <c r="E130" s="11">
        <v>50</v>
      </c>
      <c r="F130" s="35" t="s">
        <v>236</v>
      </c>
      <c r="G130" s="14"/>
      <c r="H130" s="55"/>
      <c r="I130" s="55">
        <f t="shared" si="17"/>
        <v>0</v>
      </c>
    </row>
    <row r="131" spans="1:9" ht="78.75" x14ac:dyDescent="0.25">
      <c r="A131" s="11">
        <v>15</v>
      </c>
      <c r="B131" s="23" t="s">
        <v>86</v>
      </c>
      <c r="C131" s="1" t="s">
        <v>43</v>
      </c>
      <c r="D131" s="21" t="s">
        <v>93</v>
      </c>
      <c r="E131" s="11">
        <v>50</v>
      </c>
      <c r="F131" s="35" t="s">
        <v>236</v>
      </c>
      <c r="G131" s="14"/>
      <c r="H131" s="55"/>
      <c r="I131" s="55">
        <f t="shared" si="17"/>
        <v>0</v>
      </c>
    </row>
    <row r="132" spans="1:9" ht="47.25" x14ac:dyDescent="0.25">
      <c r="A132" s="11">
        <v>16</v>
      </c>
      <c r="B132" s="1" t="s">
        <v>87</v>
      </c>
      <c r="C132" s="1" t="s">
        <v>44</v>
      </c>
      <c r="D132" s="1" t="s">
        <v>89</v>
      </c>
      <c r="E132" s="11">
        <v>50</v>
      </c>
      <c r="F132" s="35" t="s">
        <v>236</v>
      </c>
      <c r="G132" s="14"/>
      <c r="H132" s="55"/>
      <c r="I132" s="55">
        <f t="shared" si="17"/>
        <v>0</v>
      </c>
    </row>
    <row r="133" spans="1:9" ht="15.75" x14ac:dyDescent="0.25">
      <c r="A133" s="72" t="s">
        <v>33</v>
      </c>
      <c r="B133" s="72"/>
      <c r="C133" s="72"/>
      <c r="D133" s="72"/>
      <c r="E133" s="72"/>
      <c r="F133" s="16"/>
      <c r="G133" s="14"/>
      <c r="H133" s="55"/>
      <c r="I133" s="55"/>
    </row>
    <row r="134" spans="1:9" s="29" customFormat="1" ht="47.25" x14ac:dyDescent="0.25">
      <c r="A134" s="26">
        <f>MAX(A132)+1</f>
        <v>17</v>
      </c>
      <c r="B134" s="23" t="s">
        <v>97</v>
      </c>
      <c r="C134" s="23" t="s">
        <v>98</v>
      </c>
      <c r="D134" s="23" t="s">
        <v>104</v>
      </c>
      <c r="E134" s="26">
        <v>1700</v>
      </c>
      <c r="F134" s="41" t="s">
        <v>26</v>
      </c>
      <c r="G134" s="28"/>
      <c r="H134" s="54"/>
      <c r="I134" s="54">
        <f t="shared" ref="I134:I203" si="18">ROUND(E134*H134,2)</f>
        <v>0</v>
      </c>
    </row>
    <row r="135" spans="1:9" s="29" customFormat="1" ht="78.75" x14ac:dyDescent="0.25">
      <c r="A135" s="26">
        <v>18</v>
      </c>
      <c r="B135" s="23" t="s">
        <v>116</v>
      </c>
      <c r="C135" s="23" t="s">
        <v>99</v>
      </c>
      <c r="D135" s="23" t="s">
        <v>105</v>
      </c>
      <c r="E135" s="41">
        <v>300</v>
      </c>
      <c r="F135" s="41" t="s">
        <v>236</v>
      </c>
      <c r="G135" s="30"/>
      <c r="H135" s="54"/>
      <c r="I135" s="54">
        <f t="shared" si="18"/>
        <v>0</v>
      </c>
    </row>
    <row r="136" spans="1:9" s="29" customFormat="1" ht="47.25" x14ac:dyDescent="0.25">
      <c r="A136" s="41">
        <v>19</v>
      </c>
      <c r="B136" s="23" t="s">
        <v>100</v>
      </c>
      <c r="C136" s="23" t="s">
        <v>101</v>
      </c>
      <c r="D136" s="23" t="s">
        <v>102</v>
      </c>
      <c r="E136" s="41">
        <v>300</v>
      </c>
      <c r="F136" s="41" t="s">
        <v>25</v>
      </c>
      <c r="G136" s="31"/>
      <c r="H136" s="54"/>
      <c r="I136" s="54">
        <f t="shared" si="18"/>
        <v>0</v>
      </c>
    </row>
    <row r="137" spans="1:9" s="29" customFormat="1" ht="78.75" x14ac:dyDescent="0.25">
      <c r="A137" s="26">
        <v>20</v>
      </c>
      <c r="B137" s="23" t="s">
        <v>107</v>
      </c>
      <c r="C137" s="23" t="s">
        <v>103</v>
      </c>
      <c r="D137" s="23" t="s">
        <v>106</v>
      </c>
      <c r="E137" s="26">
        <v>1500</v>
      </c>
      <c r="F137" s="41" t="s">
        <v>25</v>
      </c>
      <c r="G137" s="28"/>
      <c r="H137" s="54"/>
      <c r="I137" s="54">
        <f>ROUND(E137*H137,2)</f>
        <v>0</v>
      </c>
    </row>
    <row r="138" spans="1:9" s="29" customFormat="1" ht="63" x14ac:dyDescent="0.25">
      <c r="A138" s="41">
        <v>21</v>
      </c>
      <c r="B138" s="23" t="s">
        <v>108</v>
      </c>
      <c r="C138" s="23" t="s">
        <v>109</v>
      </c>
      <c r="D138" s="23" t="s">
        <v>110</v>
      </c>
      <c r="E138" s="33">
        <v>250</v>
      </c>
      <c r="F138" s="41" t="s">
        <v>27</v>
      </c>
      <c r="G138" s="28"/>
      <c r="H138" s="54"/>
      <c r="I138" s="54">
        <f>ROUND(E138*H138,2)</f>
        <v>0</v>
      </c>
    </row>
    <row r="139" spans="1:9" s="29" customFormat="1" ht="63" x14ac:dyDescent="0.25">
      <c r="A139" s="26">
        <v>22</v>
      </c>
      <c r="B139" s="23" t="s">
        <v>111</v>
      </c>
      <c r="C139" s="23" t="s">
        <v>112</v>
      </c>
      <c r="D139" s="23" t="s">
        <v>113</v>
      </c>
      <c r="E139" s="26">
        <v>1000</v>
      </c>
      <c r="F139" s="41" t="s">
        <v>360</v>
      </c>
      <c r="G139" s="28"/>
      <c r="H139" s="54"/>
      <c r="I139" s="54">
        <f t="shared" si="18"/>
        <v>0</v>
      </c>
    </row>
    <row r="140" spans="1:9" s="29" customFormat="1" ht="47.25" x14ac:dyDescent="0.25">
      <c r="A140" s="26">
        <v>23</v>
      </c>
      <c r="B140" s="23" t="s">
        <v>115</v>
      </c>
      <c r="C140" s="23" t="s">
        <v>99</v>
      </c>
      <c r="D140" s="23" t="s">
        <v>120</v>
      </c>
      <c r="E140" s="26">
        <v>325</v>
      </c>
      <c r="F140" s="41" t="s">
        <v>236</v>
      </c>
      <c r="G140" s="28"/>
      <c r="H140" s="54"/>
      <c r="I140" s="54">
        <f t="shared" si="18"/>
        <v>0</v>
      </c>
    </row>
    <row r="141" spans="1:9" s="29" customFormat="1" ht="47.25" x14ac:dyDescent="0.25">
      <c r="A141" s="26">
        <v>24</v>
      </c>
      <c r="B141" s="23" t="s">
        <v>114</v>
      </c>
      <c r="C141" s="23" t="s">
        <v>99</v>
      </c>
      <c r="D141" s="23" t="s">
        <v>119</v>
      </c>
      <c r="E141" s="26">
        <v>325</v>
      </c>
      <c r="F141" s="41" t="s">
        <v>236</v>
      </c>
      <c r="G141" s="28"/>
      <c r="H141" s="54"/>
      <c r="I141" s="54">
        <f t="shared" si="18"/>
        <v>0</v>
      </c>
    </row>
    <row r="142" spans="1:9" s="29" customFormat="1" ht="63" x14ac:dyDescent="0.25">
      <c r="A142" s="26">
        <v>25</v>
      </c>
      <c r="B142" s="23" t="s">
        <v>117</v>
      </c>
      <c r="C142" s="23" t="s">
        <v>99</v>
      </c>
      <c r="D142" s="23" t="s">
        <v>118</v>
      </c>
      <c r="E142" s="26">
        <v>300</v>
      </c>
      <c r="F142" s="41" t="s">
        <v>236</v>
      </c>
      <c r="G142" s="28"/>
      <c r="H142" s="54"/>
      <c r="I142" s="54">
        <f t="shared" si="18"/>
        <v>0</v>
      </c>
    </row>
    <row r="143" spans="1:9" s="29" customFormat="1" ht="47.25" x14ac:dyDescent="0.25">
      <c r="A143" s="41">
        <v>26</v>
      </c>
      <c r="B143" s="23" t="s">
        <v>121</v>
      </c>
      <c r="C143" s="23" t="s">
        <v>122</v>
      </c>
      <c r="D143" s="23" t="s">
        <v>123</v>
      </c>
      <c r="E143" s="41">
        <v>50</v>
      </c>
      <c r="F143" s="41" t="s">
        <v>25</v>
      </c>
      <c r="G143" s="28"/>
      <c r="H143" s="54"/>
      <c r="I143" s="54">
        <f t="shared" si="18"/>
        <v>0</v>
      </c>
    </row>
    <row r="144" spans="1:9" s="29" customFormat="1" ht="47.25" x14ac:dyDescent="0.25">
      <c r="A144" s="26">
        <v>27</v>
      </c>
      <c r="B144" s="23" t="s">
        <v>124</v>
      </c>
      <c r="C144" s="23" t="s">
        <v>103</v>
      </c>
      <c r="D144" s="23" t="s">
        <v>125</v>
      </c>
      <c r="E144" s="26">
        <v>350</v>
      </c>
      <c r="F144" s="41" t="s">
        <v>25</v>
      </c>
      <c r="G144" s="28"/>
      <c r="H144" s="54"/>
      <c r="I144" s="54">
        <f t="shared" si="18"/>
        <v>0</v>
      </c>
    </row>
    <row r="145" spans="1:9" s="29" customFormat="1" ht="63" x14ac:dyDescent="0.25">
      <c r="A145" s="26">
        <v>28</v>
      </c>
      <c r="B145" s="23" t="s">
        <v>126</v>
      </c>
      <c r="C145" s="23" t="s">
        <v>12</v>
      </c>
      <c r="D145" s="23" t="s">
        <v>127</v>
      </c>
      <c r="E145" s="26">
        <v>100</v>
      </c>
      <c r="F145" s="41" t="s">
        <v>236</v>
      </c>
      <c r="G145" s="28"/>
      <c r="H145" s="54"/>
      <c r="I145" s="54">
        <f t="shared" si="18"/>
        <v>0</v>
      </c>
    </row>
    <row r="146" spans="1:9" s="29" customFormat="1" ht="63" x14ac:dyDescent="0.25">
      <c r="A146" s="26">
        <v>29</v>
      </c>
      <c r="B146" s="23" t="s">
        <v>129</v>
      </c>
      <c r="C146" s="23" t="s">
        <v>12</v>
      </c>
      <c r="D146" s="23" t="s">
        <v>128</v>
      </c>
      <c r="E146" s="26">
        <v>150</v>
      </c>
      <c r="F146" s="41" t="s">
        <v>236</v>
      </c>
      <c r="G146" s="28"/>
      <c r="H146" s="54"/>
      <c r="I146" s="54">
        <f t="shared" si="18"/>
        <v>0</v>
      </c>
    </row>
    <row r="147" spans="1:9" s="29" customFormat="1" ht="47.25" x14ac:dyDescent="0.25">
      <c r="A147" s="26">
        <v>30</v>
      </c>
      <c r="B147" s="23" t="s">
        <v>130</v>
      </c>
      <c r="C147" s="23" t="s">
        <v>48</v>
      </c>
      <c r="D147" s="23" t="s">
        <v>131</v>
      </c>
      <c r="E147" s="26">
        <v>100</v>
      </c>
      <c r="F147" s="41" t="s">
        <v>25</v>
      </c>
      <c r="G147" s="28"/>
      <c r="H147" s="54"/>
      <c r="I147" s="54">
        <f t="shared" si="18"/>
        <v>0</v>
      </c>
    </row>
    <row r="148" spans="1:9" s="29" customFormat="1" ht="63" x14ac:dyDescent="0.25">
      <c r="A148" s="26">
        <v>31</v>
      </c>
      <c r="B148" s="23" t="s">
        <v>132</v>
      </c>
      <c r="C148" s="23" t="s">
        <v>48</v>
      </c>
      <c r="D148" s="23" t="s">
        <v>133</v>
      </c>
      <c r="E148" s="26">
        <v>150</v>
      </c>
      <c r="F148" s="41" t="s">
        <v>236</v>
      </c>
      <c r="G148" s="28"/>
      <c r="H148" s="54"/>
      <c r="I148" s="54">
        <f t="shared" si="18"/>
        <v>0</v>
      </c>
    </row>
    <row r="149" spans="1:9" s="29" customFormat="1" ht="110.25" x14ac:dyDescent="0.25">
      <c r="A149" s="26">
        <v>32</v>
      </c>
      <c r="B149" s="23" t="s">
        <v>134</v>
      </c>
      <c r="C149" s="23" t="s">
        <v>45</v>
      </c>
      <c r="D149" s="23" t="s">
        <v>135</v>
      </c>
      <c r="E149" s="26">
        <v>150</v>
      </c>
      <c r="F149" s="41" t="s">
        <v>236</v>
      </c>
      <c r="G149" s="28"/>
      <c r="H149" s="54"/>
      <c r="I149" s="54">
        <f t="shared" si="18"/>
        <v>0</v>
      </c>
    </row>
    <row r="150" spans="1:9" s="29" customFormat="1" ht="110.25" x14ac:dyDescent="0.25">
      <c r="A150" s="26">
        <v>33</v>
      </c>
      <c r="B150" s="23" t="s">
        <v>137</v>
      </c>
      <c r="C150" s="23" t="s">
        <v>45</v>
      </c>
      <c r="D150" s="23" t="s">
        <v>136</v>
      </c>
      <c r="E150" s="26">
        <v>100</v>
      </c>
      <c r="F150" s="41" t="s">
        <v>236</v>
      </c>
      <c r="G150" s="28"/>
      <c r="H150" s="54"/>
      <c r="I150" s="54">
        <f t="shared" si="18"/>
        <v>0</v>
      </c>
    </row>
    <row r="151" spans="1:9" s="29" customFormat="1" ht="47.25" x14ac:dyDescent="0.25">
      <c r="A151" s="41">
        <v>34</v>
      </c>
      <c r="B151" s="23" t="s">
        <v>138</v>
      </c>
      <c r="C151" s="23" t="s">
        <v>141</v>
      </c>
      <c r="D151" s="23" t="s">
        <v>139</v>
      </c>
      <c r="E151" s="41">
        <v>10</v>
      </c>
      <c r="F151" s="41" t="s">
        <v>363</v>
      </c>
      <c r="G151" s="28"/>
      <c r="H151" s="54"/>
      <c r="I151" s="54">
        <f t="shared" si="18"/>
        <v>0</v>
      </c>
    </row>
    <row r="152" spans="1:9" s="25" customFormat="1" ht="63" x14ac:dyDescent="0.25">
      <c r="A152" s="26">
        <v>35</v>
      </c>
      <c r="B152" s="23" t="s">
        <v>140</v>
      </c>
      <c r="C152" s="23" t="s">
        <v>112</v>
      </c>
      <c r="D152" s="23" t="s">
        <v>142</v>
      </c>
      <c r="E152" s="41">
        <v>15</v>
      </c>
      <c r="F152" s="41" t="s">
        <v>360</v>
      </c>
      <c r="G152" s="24"/>
      <c r="H152" s="58"/>
      <c r="I152" s="54">
        <f t="shared" si="18"/>
        <v>0</v>
      </c>
    </row>
    <row r="153" spans="1:9" s="29" customFormat="1" ht="47.25" x14ac:dyDescent="0.25">
      <c r="A153" s="26">
        <v>36</v>
      </c>
      <c r="B153" s="23" t="s">
        <v>143</v>
      </c>
      <c r="C153" s="23" t="s">
        <v>145</v>
      </c>
      <c r="D153" s="23" t="s">
        <v>144</v>
      </c>
      <c r="E153" s="26">
        <v>10</v>
      </c>
      <c r="F153" s="41" t="s">
        <v>25</v>
      </c>
      <c r="G153" s="28"/>
      <c r="H153" s="54"/>
      <c r="I153" s="54">
        <f t="shared" si="18"/>
        <v>0</v>
      </c>
    </row>
    <row r="154" spans="1:9" s="29" customFormat="1" ht="63" x14ac:dyDescent="0.25">
      <c r="A154" s="26">
        <v>37</v>
      </c>
      <c r="B154" s="23" t="s">
        <v>146</v>
      </c>
      <c r="C154" s="23" t="s">
        <v>147</v>
      </c>
      <c r="D154" s="23" t="s">
        <v>148</v>
      </c>
      <c r="E154" s="26">
        <v>7</v>
      </c>
      <c r="F154" s="41" t="s">
        <v>360</v>
      </c>
      <c r="G154" s="28"/>
      <c r="H154" s="54"/>
      <c r="I154" s="54">
        <f t="shared" si="18"/>
        <v>0</v>
      </c>
    </row>
    <row r="155" spans="1:9" s="29" customFormat="1" ht="78.75" x14ac:dyDescent="0.25">
      <c r="A155" s="26">
        <v>38</v>
      </c>
      <c r="B155" s="23" t="s">
        <v>149</v>
      </c>
      <c r="C155" s="23" t="s">
        <v>23</v>
      </c>
      <c r="D155" s="23" t="s">
        <v>150</v>
      </c>
      <c r="E155" s="26">
        <v>35</v>
      </c>
      <c r="F155" s="41" t="s">
        <v>363</v>
      </c>
      <c r="G155" s="28"/>
      <c r="H155" s="54"/>
      <c r="I155" s="54">
        <f t="shared" si="18"/>
        <v>0</v>
      </c>
    </row>
    <row r="156" spans="1:9" s="29" customFormat="1" ht="78.75" x14ac:dyDescent="0.25">
      <c r="A156" s="41">
        <v>39</v>
      </c>
      <c r="B156" s="23" t="s">
        <v>151</v>
      </c>
      <c r="C156" s="23" t="s">
        <v>14</v>
      </c>
      <c r="D156" s="23" t="s">
        <v>152</v>
      </c>
      <c r="E156" s="41">
        <v>25</v>
      </c>
      <c r="F156" s="41" t="s">
        <v>25</v>
      </c>
      <c r="G156" s="43"/>
      <c r="H156" s="54"/>
      <c r="I156" s="54">
        <f t="shared" si="18"/>
        <v>0</v>
      </c>
    </row>
    <row r="157" spans="1:9" s="29" customFormat="1" ht="31.5" x14ac:dyDescent="0.25">
      <c r="A157" s="26">
        <v>40</v>
      </c>
      <c r="B157" s="23" t="s">
        <v>153</v>
      </c>
      <c r="C157" s="23" t="s">
        <v>18</v>
      </c>
      <c r="D157" s="23" t="s">
        <v>154</v>
      </c>
      <c r="E157" s="26">
        <v>8</v>
      </c>
      <c r="F157" s="41" t="s">
        <v>27</v>
      </c>
      <c r="G157" s="28"/>
      <c r="H157" s="54"/>
      <c r="I157" s="54">
        <f t="shared" si="18"/>
        <v>0</v>
      </c>
    </row>
    <row r="158" spans="1:9" s="29" customFormat="1" ht="47.25" x14ac:dyDescent="0.25">
      <c r="A158" s="26">
        <v>41</v>
      </c>
      <c r="B158" s="23" t="s">
        <v>155</v>
      </c>
      <c r="C158" s="23" t="s">
        <v>156</v>
      </c>
      <c r="D158" s="23" t="s">
        <v>157</v>
      </c>
      <c r="E158" s="26">
        <v>10</v>
      </c>
      <c r="F158" s="41" t="s">
        <v>360</v>
      </c>
      <c r="G158" s="28"/>
      <c r="H158" s="54"/>
      <c r="I158" s="54">
        <f t="shared" si="18"/>
        <v>0</v>
      </c>
    </row>
    <row r="159" spans="1:9" s="29" customFormat="1" ht="47.25" x14ac:dyDescent="0.25">
      <c r="A159" s="41">
        <v>42</v>
      </c>
      <c r="B159" s="23" t="s">
        <v>158</v>
      </c>
      <c r="C159" s="23" t="s">
        <v>156</v>
      </c>
      <c r="D159" s="23" t="s">
        <v>159</v>
      </c>
      <c r="E159" s="41">
        <v>10</v>
      </c>
      <c r="F159" s="41" t="s">
        <v>360</v>
      </c>
      <c r="G159" s="28"/>
      <c r="H159" s="54"/>
      <c r="I159" s="54">
        <f t="shared" si="18"/>
        <v>0</v>
      </c>
    </row>
    <row r="160" spans="1:9" s="29" customFormat="1" ht="63" x14ac:dyDescent="0.25">
      <c r="A160" s="26">
        <v>43</v>
      </c>
      <c r="B160" s="23" t="s">
        <v>160</v>
      </c>
      <c r="C160" s="23" t="s">
        <v>162</v>
      </c>
      <c r="D160" s="23" t="s">
        <v>161</v>
      </c>
      <c r="E160" s="26">
        <v>10</v>
      </c>
      <c r="F160" s="41" t="s">
        <v>25</v>
      </c>
      <c r="G160" s="28"/>
      <c r="H160" s="54"/>
      <c r="I160" s="54">
        <f t="shared" si="18"/>
        <v>0</v>
      </c>
    </row>
    <row r="161" spans="1:9" s="29" customFormat="1" ht="47.25" x14ac:dyDescent="0.25">
      <c r="A161" s="26">
        <v>44</v>
      </c>
      <c r="B161" s="23" t="s">
        <v>163</v>
      </c>
      <c r="C161" s="23" t="s">
        <v>165</v>
      </c>
      <c r="D161" s="23" t="s">
        <v>164</v>
      </c>
      <c r="E161" s="26">
        <v>10</v>
      </c>
      <c r="F161" s="41" t="s">
        <v>360</v>
      </c>
      <c r="G161" s="28"/>
      <c r="H161" s="54"/>
      <c r="I161" s="54">
        <f t="shared" si="18"/>
        <v>0</v>
      </c>
    </row>
    <row r="162" spans="1:9" s="29" customFormat="1" ht="63" x14ac:dyDescent="0.25">
      <c r="A162" s="26">
        <v>45</v>
      </c>
      <c r="B162" s="23" t="s">
        <v>54</v>
      </c>
      <c r="C162" s="23" t="s">
        <v>147</v>
      </c>
      <c r="D162" s="23" t="s">
        <v>166</v>
      </c>
      <c r="E162" s="26">
        <v>8</v>
      </c>
      <c r="F162" s="41" t="s">
        <v>360</v>
      </c>
      <c r="G162" s="28"/>
      <c r="H162" s="54"/>
      <c r="I162" s="54">
        <f t="shared" si="18"/>
        <v>0</v>
      </c>
    </row>
    <row r="163" spans="1:9" s="29" customFormat="1" ht="78.75" x14ac:dyDescent="0.25">
      <c r="A163" s="26">
        <v>46</v>
      </c>
      <c r="B163" s="23" t="s">
        <v>167</v>
      </c>
      <c r="C163" s="23" t="s">
        <v>168</v>
      </c>
      <c r="D163" s="23" t="s">
        <v>169</v>
      </c>
      <c r="E163" s="26">
        <v>9</v>
      </c>
      <c r="F163" s="41" t="s">
        <v>360</v>
      </c>
      <c r="G163" s="28"/>
      <c r="H163" s="54"/>
      <c r="I163" s="54">
        <f t="shared" si="18"/>
        <v>0</v>
      </c>
    </row>
    <row r="164" spans="1:9" s="29" customFormat="1" ht="78.75" x14ac:dyDescent="0.25">
      <c r="A164" s="26">
        <v>47</v>
      </c>
      <c r="B164" s="23" t="s">
        <v>170</v>
      </c>
      <c r="C164" s="23" t="s">
        <v>156</v>
      </c>
      <c r="D164" s="23" t="s">
        <v>171</v>
      </c>
      <c r="E164" s="26">
        <v>9</v>
      </c>
      <c r="F164" s="41" t="s">
        <v>360</v>
      </c>
      <c r="G164" s="28"/>
      <c r="H164" s="54"/>
      <c r="I164" s="54">
        <f t="shared" si="18"/>
        <v>0</v>
      </c>
    </row>
    <row r="165" spans="1:9" s="29" customFormat="1" ht="63" x14ac:dyDescent="0.25">
      <c r="A165" s="26">
        <v>48</v>
      </c>
      <c r="B165" s="23" t="s">
        <v>172</v>
      </c>
      <c r="C165" s="23" t="s">
        <v>156</v>
      </c>
      <c r="D165" s="23" t="s">
        <v>173</v>
      </c>
      <c r="E165" s="26">
        <v>9</v>
      </c>
      <c r="F165" s="41" t="s">
        <v>360</v>
      </c>
      <c r="G165" s="28"/>
      <c r="H165" s="54"/>
      <c r="I165" s="54">
        <f t="shared" si="18"/>
        <v>0</v>
      </c>
    </row>
    <row r="166" spans="1:9" s="29" customFormat="1" ht="63" x14ac:dyDescent="0.25">
      <c r="A166" s="26">
        <v>49</v>
      </c>
      <c r="B166" s="23" t="s">
        <v>175</v>
      </c>
      <c r="C166" s="23" t="s">
        <v>174</v>
      </c>
      <c r="D166" s="23" t="s">
        <v>176</v>
      </c>
      <c r="E166" s="26">
        <v>9</v>
      </c>
      <c r="F166" s="41" t="s">
        <v>360</v>
      </c>
      <c r="G166" s="28"/>
      <c r="H166" s="54"/>
      <c r="I166" s="54">
        <f t="shared" si="18"/>
        <v>0</v>
      </c>
    </row>
    <row r="167" spans="1:9" s="29" customFormat="1" ht="63" x14ac:dyDescent="0.25">
      <c r="A167" s="26">
        <v>50</v>
      </c>
      <c r="B167" s="23" t="s">
        <v>177</v>
      </c>
      <c r="C167" s="23" t="s">
        <v>156</v>
      </c>
      <c r="D167" s="23" t="s">
        <v>178</v>
      </c>
      <c r="E167" s="26">
        <v>10</v>
      </c>
      <c r="F167" s="41" t="s">
        <v>360</v>
      </c>
      <c r="G167" s="28"/>
      <c r="H167" s="54"/>
      <c r="I167" s="54">
        <f t="shared" si="18"/>
        <v>0</v>
      </c>
    </row>
    <row r="168" spans="1:9" s="29" customFormat="1" ht="63" x14ac:dyDescent="0.25">
      <c r="A168" s="26">
        <v>51</v>
      </c>
      <c r="B168" s="23" t="s">
        <v>179</v>
      </c>
      <c r="C168" s="23" t="s">
        <v>156</v>
      </c>
      <c r="D168" s="23" t="s">
        <v>180</v>
      </c>
      <c r="E168" s="26">
        <v>25</v>
      </c>
      <c r="F168" s="41" t="s">
        <v>360</v>
      </c>
      <c r="G168" s="28"/>
      <c r="H168" s="54"/>
      <c r="I168" s="54">
        <f t="shared" si="18"/>
        <v>0</v>
      </c>
    </row>
    <row r="169" spans="1:9" s="29" customFormat="1" ht="63" x14ac:dyDescent="0.25">
      <c r="A169" s="26">
        <v>52</v>
      </c>
      <c r="B169" s="23" t="s">
        <v>181</v>
      </c>
      <c r="C169" s="23" t="s">
        <v>156</v>
      </c>
      <c r="D169" s="23" t="s">
        <v>182</v>
      </c>
      <c r="E169" s="26">
        <v>25</v>
      </c>
      <c r="F169" s="41" t="s">
        <v>360</v>
      </c>
      <c r="G169" s="28"/>
      <c r="H169" s="54"/>
      <c r="I169" s="54">
        <f t="shared" si="18"/>
        <v>0</v>
      </c>
    </row>
    <row r="170" spans="1:9" s="29" customFormat="1" ht="47.25" x14ac:dyDescent="0.25">
      <c r="A170" s="26">
        <v>53</v>
      </c>
      <c r="B170" s="23" t="s">
        <v>184</v>
      </c>
      <c r="C170" s="23" t="s">
        <v>156</v>
      </c>
      <c r="D170" s="23" t="s">
        <v>183</v>
      </c>
      <c r="E170" s="26">
        <v>10</v>
      </c>
      <c r="F170" s="41" t="s">
        <v>360</v>
      </c>
      <c r="G170" s="28"/>
      <c r="H170" s="54"/>
      <c r="I170" s="54">
        <f t="shared" si="18"/>
        <v>0</v>
      </c>
    </row>
    <row r="171" spans="1:9" s="29" customFormat="1" ht="63" x14ac:dyDescent="0.25">
      <c r="A171" s="26">
        <v>54</v>
      </c>
      <c r="B171" s="23" t="s">
        <v>185</v>
      </c>
      <c r="C171" s="23" t="s">
        <v>156</v>
      </c>
      <c r="D171" s="23" t="s">
        <v>186</v>
      </c>
      <c r="E171" s="26">
        <v>10</v>
      </c>
      <c r="F171" s="41" t="s">
        <v>360</v>
      </c>
      <c r="G171" s="28"/>
      <c r="H171" s="54"/>
      <c r="I171" s="54">
        <f t="shared" si="18"/>
        <v>0</v>
      </c>
    </row>
    <row r="172" spans="1:9" s="29" customFormat="1" ht="52.5" customHeight="1" x14ac:dyDescent="0.25">
      <c r="A172" s="26">
        <v>55</v>
      </c>
      <c r="B172" s="23" t="s">
        <v>187</v>
      </c>
      <c r="C172" s="23" t="s">
        <v>165</v>
      </c>
      <c r="D172" s="23" t="s">
        <v>190</v>
      </c>
      <c r="E172" s="26">
        <v>9</v>
      </c>
      <c r="F172" s="41" t="s">
        <v>360</v>
      </c>
      <c r="G172" s="28"/>
      <c r="H172" s="54"/>
      <c r="I172" s="54">
        <f t="shared" si="18"/>
        <v>0</v>
      </c>
    </row>
    <row r="173" spans="1:9" s="29" customFormat="1" ht="47.25" x14ac:dyDescent="0.25">
      <c r="A173" s="26">
        <v>56</v>
      </c>
      <c r="B173" s="23" t="s">
        <v>188</v>
      </c>
      <c r="C173" s="23" t="s">
        <v>165</v>
      </c>
      <c r="D173" s="23" t="s">
        <v>189</v>
      </c>
      <c r="E173" s="26">
        <v>9</v>
      </c>
      <c r="F173" s="41" t="s">
        <v>360</v>
      </c>
      <c r="G173" s="28"/>
      <c r="H173" s="54"/>
      <c r="I173" s="54">
        <f t="shared" si="18"/>
        <v>0</v>
      </c>
    </row>
    <row r="174" spans="1:9" s="29" customFormat="1" ht="63" x14ac:dyDescent="0.25">
      <c r="A174" s="26">
        <v>57</v>
      </c>
      <c r="B174" s="23" t="s">
        <v>191</v>
      </c>
      <c r="C174" s="23" t="s">
        <v>147</v>
      </c>
      <c r="D174" s="23" t="s">
        <v>192</v>
      </c>
      <c r="E174" s="26">
        <v>15</v>
      </c>
      <c r="F174" s="41" t="s">
        <v>360</v>
      </c>
      <c r="G174" s="28"/>
      <c r="H174" s="54"/>
      <c r="I174" s="54">
        <f t="shared" si="18"/>
        <v>0</v>
      </c>
    </row>
    <row r="175" spans="1:9" s="29" customFormat="1" ht="50.25" customHeight="1" x14ac:dyDescent="0.25">
      <c r="A175" s="26">
        <v>58</v>
      </c>
      <c r="B175" s="23" t="s">
        <v>193</v>
      </c>
      <c r="C175" s="23" t="s">
        <v>168</v>
      </c>
      <c r="D175" s="23" t="s">
        <v>194</v>
      </c>
      <c r="E175" s="26">
        <v>9</v>
      </c>
      <c r="F175" s="41" t="s">
        <v>360</v>
      </c>
      <c r="G175" s="28"/>
      <c r="H175" s="54"/>
      <c r="I175" s="54">
        <f t="shared" si="18"/>
        <v>0</v>
      </c>
    </row>
    <row r="176" spans="1:9" s="29" customFormat="1" ht="78.75" x14ac:dyDescent="0.25">
      <c r="A176" s="26">
        <v>59</v>
      </c>
      <c r="B176" s="23" t="s">
        <v>195</v>
      </c>
      <c r="C176" s="23" t="s">
        <v>14</v>
      </c>
      <c r="D176" s="23" t="s">
        <v>196</v>
      </c>
      <c r="E176" s="26">
        <v>15</v>
      </c>
      <c r="F176" s="41" t="s">
        <v>25</v>
      </c>
      <c r="G176" s="28"/>
      <c r="H176" s="54"/>
      <c r="I176" s="54">
        <f t="shared" si="18"/>
        <v>0</v>
      </c>
    </row>
    <row r="177" spans="1:9" s="29" customFormat="1" ht="47.25" x14ac:dyDescent="0.25">
      <c r="A177" s="26">
        <v>60</v>
      </c>
      <c r="B177" s="23" t="s">
        <v>197</v>
      </c>
      <c r="C177" s="23" t="s">
        <v>14</v>
      </c>
      <c r="D177" s="23" t="s">
        <v>198</v>
      </c>
      <c r="E177" s="26">
        <v>15</v>
      </c>
      <c r="F177" s="41" t="s">
        <v>25</v>
      </c>
      <c r="G177" s="28"/>
      <c r="H177" s="54"/>
      <c r="I177" s="54">
        <f t="shared" si="18"/>
        <v>0</v>
      </c>
    </row>
    <row r="178" spans="1:9" s="29" customFormat="1" ht="78.75" x14ac:dyDescent="0.25">
      <c r="A178" s="26">
        <v>61</v>
      </c>
      <c r="B178" s="23" t="s">
        <v>199</v>
      </c>
      <c r="C178" s="23" t="s">
        <v>14</v>
      </c>
      <c r="D178" s="23" t="s">
        <v>200</v>
      </c>
      <c r="E178" s="26">
        <v>15</v>
      </c>
      <c r="F178" s="41" t="s">
        <v>25</v>
      </c>
      <c r="G178" s="28"/>
      <c r="H178" s="54"/>
      <c r="I178" s="54">
        <f t="shared" si="18"/>
        <v>0</v>
      </c>
    </row>
    <row r="179" spans="1:9" s="29" customFormat="1" ht="78.75" x14ac:dyDescent="0.25">
      <c r="A179" s="26">
        <v>62</v>
      </c>
      <c r="B179" s="23" t="s">
        <v>201</v>
      </c>
      <c r="C179" s="23" t="s">
        <v>14</v>
      </c>
      <c r="D179" s="23" t="s">
        <v>202</v>
      </c>
      <c r="E179" s="26">
        <v>15</v>
      </c>
      <c r="F179" s="41" t="s">
        <v>25</v>
      </c>
      <c r="G179" s="28"/>
      <c r="H179" s="54"/>
      <c r="I179" s="54">
        <f t="shared" si="18"/>
        <v>0</v>
      </c>
    </row>
    <row r="180" spans="1:9" s="29" customFormat="1" ht="78.75" x14ac:dyDescent="0.25">
      <c r="A180" s="26">
        <v>63</v>
      </c>
      <c r="B180" s="23" t="s">
        <v>204</v>
      </c>
      <c r="C180" s="23" t="s">
        <v>205</v>
      </c>
      <c r="D180" s="23" t="s">
        <v>203</v>
      </c>
      <c r="E180" s="26">
        <v>30</v>
      </c>
      <c r="F180" s="41" t="s">
        <v>360</v>
      </c>
      <c r="G180" s="28"/>
      <c r="H180" s="54"/>
      <c r="I180" s="54">
        <f t="shared" si="18"/>
        <v>0</v>
      </c>
    </row>
    <row r="181" spans="1:9" s="29" customFormat="1" ht="78.75" x14ac:dyDescent="0.25">
      <c r="A181" s="26">
        <v>64</v>
      </c>
      <c r="B181" s="23" t="s">
        <v>208</v>
      </c>
      <c r="C181" s="23" t="s">
        <v>206</v>
      </c>
      <c r="D181" s="23" t="s">
        <v>209</v>
      </c>
      <c r="E181" s="26">
        <v>50</v>
      </c>
      <c r="F181" s="41" t="s">
        <v>361</v>
      </c>
      <c r="G181" s="28"/>
      <c r="H181" s="54"/>
      <c r="I181" s="54">
        <f t="shared" si="18"/>
        <v>0</v>
      </c>
    </row>
    <row r="182" spans="1:9" s="29" customFormat="1" ht="47.25" x14ac:dyDescent="0.25">
      <c r="A182" s="26">
        <v>65</v>
      </c>
      <c r="B182" s="23" t="s">
        <v>207</v>
      </c>
      <c r="C182" s="23" t="s">
        <v>206</v>
      </c>
      <c r="D182" s="23" t="s">
        <v>210</v>
      </c>
      <c r="E182" s="26">
        <v>50</v>
      </c>
      <c r="F182" s="41" t="s">
        <v>361</v>
      </c>
      <c r="G182" s="28"/>
      <c r="H182" s="54"/>
      <c r="I182" s="54">
        <f t="shared" si="18"/>
        <v>0</v>
      </c>
    </row>
    <row r="183" spans="1:9" s="29" customFormat="1" ht="63" x14ac:dyDescent="0.25">
      <c r="A183" s="26">
        <v>66</v>
      </c>
      <c r="B183" s="23" t="s">
        <v>211</v>
      </c>
      <c r="C183" s="23" t="s">
        <v>213</v>
      </c>
      <c r="D183" s="23" t="s">
        <v>212</v>
      </c>
      <c r="E183" s="26">
        <v>15</v>
      </c>
      <c r="F183" s="41" t="s">
        <v>360</v>
      </c>
      <c r="G183" s="28"/>
      <c r="H183" s="54"/>
      <c r="I183" s="54">
        <f t="shared" si="18"/>
        <v>0</v>
      </c>
    </row>
    <row r="184" spans="1:9" s="29" customFormat="1" ht="47.25" x14ac:dyDescent="0.25">
      <c r="A184" s="26">
        <v>67</v>
      </c>
      <c r="B184" s="23" t="s">
        <v>214</v>
      </c>
      <c r="C184" s="23" t="s">
        <v>213</v>
      </c>
      <c r="D184" s="23" t="s">
        <v>215</v>
      </c>
      <c r="E184" s="26">
        <v>15</v>
      </c>
      <c r="F184" s="41" t="s">
        <v>360</v>
      </c>
      <c r="G184" s="28"/>
      <c r="H184" s="54"/>
      <c r="I184" s="54">
        <f t="shared" si="18"/>
        <v>0</v>
      </c>
    </row>
    <row r="185" spans="1:9" s="29" customFormat="1" ht="47.25" x14ac:dyDescent="0.25">
      <c r="A185" s="26">
        <v>68</v>
      </c>
      <c r="B185" s="23" t="s">
        <v>217</v>
      </c>
      <c r="C185" s="23" t="s">
        <v>213</v>
      </c>
      <c r="D185" s="23" t="s">
        <v>216</v>
      </c>
      <c r="E185" s="26">
        <v>15</v>
      </c>
      <c r="F185" s="41" t="s">
        <v>360</v>
      </c>
      <c r="G185" s="28"/>
      <c r="H185" s="54"/>
      <c r="I185" s="54">
        <f t="shared" si="18"/>
        <v>0</v>
      </c>
    </row>
    <row r="186" spans="1:9" ht="31.5" x14ac:dyDescent="0.25">
      <c r="A186" s="26">
        <v>69</v>
      </c>
      <c r="B186" s="13" t="s">
        <v>9</v>
      </c>
      <c r="C186" s="13" t="s">
        <v>10</v>
      </c>
      <c r="D186" s="13" t="s">
        <v>17</v>
      </c>
      <c r="E186" s="11">
        <v>10</v>
      </c>
      <c r="F186" s="35" t="s">
        <v>27</v>
      </c>
      <c r="G186" s="14"/>
      <c r="H186" s="55"/>
      <c r="I186" s="54">
        <f t="shared" si="18"/>
        <v>0</v>
      </c>
    </row>
    <row r="187" spans="1:9" s="29" customFormat="1" ht="47.25" x14ac:dyDescent="0.25">
      <c r="A187" s="26">
        <v>70</v>
      </c>
      <c r="B187" s="22" t="s">
        <v>219</v>
      </c>
      <c r="C187" s="23" t="s">
        <v>14</v>
      </c>
      <c r="D187" s="23" t="s">
        <v>223</v>
      </c>
      <c r="E187" s="26">
        <v>300</v>
      </c>
      <c r="F187" s="41" t="s">
        <v>25</v>
      </c>
      <c r="G187" s="28"/>
      <c r="H187" s="54"/>
      <c r="I187" s="54">
        <f t="shared" si="18"/>
        <v>0</v>
      </c>
    </row>
    <row r="188" spans="1:9" s="29" customFormat="1" ht="31.5" x14ac:dyDescent="0.25">
      <c r="A188" s="26">
        <v>71</v>
      </c>
      <c r="B188" s="23" t="s">
        <v>218</v>
      </c>
      <c r="C188" s="23" t="s">
        <v>48</v>
      </c>
      <c r="D188" s="23" t="s">
        <v>226</v>
      </c>
      <c r="E188" s="26">
        <v>700</v>
      </c>
      <c r="F188" s="41" t="s">
        <v>236</v>
      </c>
      <c r="G188" s="28"/>
      <c r="H188" s="54"/>
      <c r="I188" s="54">
        <f t="shared" si="18"/>
        <v>0</v>
      </c>
    </row>
    <row r="189" spans="1:9" s="29" customFormat="1" ht="47.25" x14ac:dyDescent="0.25">
      <c r="A189" s="26">
        <v>72</v>
      </c>
      <c r="B189" s="23" t="s">
        <v>53</v>
      </c>
      <c r="C189" s="23" t="s">
        <v>55</v>
      </c>
      <c r="D189" s="23" t="s">
        <v>222</v>
      </c>
      <c r="E189" s="26">
        <v>700</v>
      </c>
      <c r="F189" s="41" t="s">
        <v>26</v>
      </c>
      <c r="G189" s="28"/>
      <c r="H189" s="54"/>
      <c r="I189" s="54">
        <f t="shared" si="18"/>
        <v>0</v>
      </c>
    </row>
    <row r="190" spans="1:9" s="29" customFormat="1" ht="47.25" x14ac:dyDescent="0.25">
      <c r="A190" s="26">
        <v>73</v>
      </c>
      <c r="B190" s="23" t="s">
        <v>220</v>
      </c>
      <c r="C190" s="23" t="s">
        <v>221</v>
      </c>
      <c r="D190" s="23" t="s">
        <v>227</v>
      </c>
      <c r="E190" s="26">
        <v>700</v>
      </c>
      <c r="F190" s="41" t="s">
        <v>236</v>
      </c>
      <c r="G190" s="28"/>
      <c r="H190" s="54"/>
      <c r="I190" s="54">
        <f t="shared" si="18"/>
        <v>0</v>
      </c>
    </row>
    <row r="191" spans="1:9" s="29" customFormat="1" ht="78.75" x14ac:dyDescent="0.25">
      <c r="A191" s="26">
        <v>74</v>
      </c>
      <c r="B191" s="23" t="s">
        <v>224</v>
      </c>
      <c r="C191" s="23" t="s">
        <v>225</v>
      </c>
      <c r="D191" s="23" t="s">
        <v>228</v>
      </c>
      <c r="E191" s="26">
        <v>100</v>
      </c>
      <c r="F191" s="41" t="s">
        <v>360</v>
      </c>
      <c r="G191" s="28"/>
      <c r="H191" s="54"/>
      <c r="I191" s="54">
        <f t="shared" si="18"/>
        <v>0</v>
      </c>
    </row>
    <row r="192" spans="1:9" s="29" customFormat="1" ht="47.25" x14ac:dyDescent="0.25">
      <c r="A192" s="26">
        <v>75</v>
      </c>
      <c r="B192" s="23" t="s">
        <v>230</v>
      </c>
      <c r="C192" s="23" t="s">
        <v>48</v>
      </c>
      <c r="D192" s="23" t="s">
        <v>229</v>
      </c>
      <c r="E192" s="26">
        <v>150</v>
      </c>
      <c r="F192" s="41" t="s">
        <v>236</v>
      </c>
      <c r="G192" s="28"/>
      <c r="H192" s="54"/>
      <c r="I192" s="54">
        <f t="shared" si="18"/>
        <v>0</v>
      </c>
    </row>
    <row r="193" spans="1:9" s="29" customFormat="1" ht="63" x14ac:dyDescent="0.25">
      <c r="A193" s="41">
        <v>76</v>
      </c>
      <c r="B193" s="23" t="s">
        <v>272</v>
      </c>
      <c r="C193" s="23" t="s">
        <v>278</v>
      </c>
      <c r="D193" s="23" t="s">
        <v>279</v>
      </c>
      <c r="E193" s="41">
        <v>22</v>
      </c>
      <c r="F193" s="41" t="s">
        <v>25</v>
      </c>
      <c r="G193" s="28"/>
      <c r="H193" s="54"/>
      <c r="I193" s="54">
        <f t="shared" si="18"/>
        <v>0</v>
      </c>
    </row>
    <row r="194" spans="1:9" s="29" customFormat="1" ht="63" x14ac:dyDescent="0.25">
      <c r="A194" s="41">
        <v>77</v>
      </c>
      <c r="B194" s="23" t="s">
        <v>273</v>
      </c>
      <c r="C194" s="42" t="s">
        <v>98</v>
      </c>
      <c r="D194" s="23" t="s">
        <v>280</v>
      </c>
      <c r="E194" s="41">
        <v>18</v>
      </c>
      <c r="F194" s="41" t="s">
        <v>26</v>
      </c>
      <c r="G194" s="28"/>
      <c r="H194" s="54"/>
      <c r="I194" s="54">
        <f t="shared" si="18"/>
        <v>0</v>
      </c>
    </row>
    <row r="195" spans="1:9" s="29" customFormat="1" ht="63" x14ac:dyDescent="0.25">
      <c r="A195" s="41">
        <v>78</v>
      </c>
      <c r="B195" s="23" t="s">
        <v>274</v>
      </c>
      <c r="C195" s="23" t="s">
        <v>285</v>
      </c>
      <c r="D195" s="23" t="s">
        <v>284</v>
      </c>
      <c r="E195" s="41">
        <v>60</v>
      </c>
      <c r="F195" s="41" t="s">
        <v>25</v>
      </c>
      <c r="G195" s="28"/>
      <c r="H195" s="54"/>
      <c r="I195" s="54">
        <f t="shared" si="18"/>
        <v>0</v>
      </c>
    </row>
    <row r="196" spans="1:9" s="29" customFormat="1" ht="63" x14ac:dyDescent="0.25">
      <c r="A196" s="41">
        <v>79</v>
      </c>
      <c r="B196" s="23" t="s">
        <v>275</v>
      </c>
      <c r="C196" s="23" t="s">
        <v>285</v>
      </c>
      <c r="D196" s="23" t="s">
        <v>286</v>
      </c>
      <c r="E196" s="41">
        <v>60</v>
      </c>
      <c r="F196" s="41" t="s">
        <v>25</v>
      </c>
      <c r="G196" s="28"/>
      <c r="H196" s="54"/>
      <c r="I196" s="54">
        <f t="shared" si="18"/>
        <v>0</v>
      </c>
    </row>
    <row r="197" spans="1:9" s="29" customFormat="1" ht="94.5" x14ac:dyDescent="0.25">
      <c r="A197" s="41">
        <v>80</v>
      </c>
      <c r="B197" s="23" t="s">
        <v>276</v>
      </c>
      <c r="C197" s="23" t="s">
        <v>45</v>
      </c>
      <c r="D197" s="23" t="s">
        <v>283</v>
      </c>
      <c r="E197" s="41">
        <v>64</v>
      </c>
      <c r="F197" s="41" t="s">
        <v>25</v>
      </c>
      <c r="G197" s="28"/>
      <c r="H197" s="54"/>
      <c r="I197" s="54">
        <f t="shared" si="18"/>
        <v>0</v>
      </c>
    </row>
    <row r="198" spans="1:9" s="29" customFormat="1" ht="78.75" x14ac:dyDescent="0.25">
      <c r="A198" s="41">
        <v>81</v>
      </c>
      <c r="B198" s="23" t="s">
        <v>277</v>
      </c>
      <c r="C198" s="23" t="s">
        <v>281</v>
      </c>
      <c r="D198" s="23" t="s">
        <v>282</v>
      </c>
      <c r="E198" s="41">
        <v>80</v>
      </c>
      <c r="F198" s="41" t="s">
        <v>236</v>
      </c>
      <c r="G198" s="28"/>
      <c r="H198" s="54"/>
      <c r="I198" s="54">
        <f t="shared" si="18"/>
        <v>0</v>
      </c>
    </row>
    <row r="199" spans="1:9" s="29" customFormat="1" ht="66" customHeight="1" x14ac:dyDescent="0.25">
      <c r="A199" s="41">
        <v>82</v>
      </c>
      <c r="B199" s="23" t="s">
        <v>364</v>
      </c>
      <c r="C199" s="23" t="s">
        <v>365</v>
      </c>
      <c r="D199" s="23" t="s">
        <v>366</v>
      </c>
      <c r="E199" s="41">
        <v>100</v>
      </c>
      <c r="F199" s="41">
        <v>10</v>
      </c>
      <c r="G199" s="28"/>
      <c r="H199" s="54"/>
      <c r="I199" s="54">
        <f t="shared" si="18"/>
        <v>0</v>
      </c>
    </row>
    <row r="200" spans="1:9" s="29" customFormat="1" ht="47.25" x14ac:dyDescent="0.25">
      <c r="A200" s="41">
        <v>83</v>
      </c>
      <c r="B200" s="23" t="s">
        <v>367</v>
      </c>
      <c r="C200" s="23" t="s">
        <v>373</v>
      </c>
      <c r="D200" s="23" t="s">
        <v>375</v>
      </c>
      <c r="E200" s="41">
        <v>25</v>
      </c>
      <c r="F200" s="41" t="s">
        <v>25</v>
      </c>
      <c r="G200" s="28"/>
      <c r="H200" s="54"/>
      <c r="I200" s="54">
        <f t="shared" si="18"/>
        <v>0</v>
      </c>
    </row>
    <row r="201" spans="1:9" s="29" customFormat="1" ht="47.25" x14ac:dyDescent="0.25">
      <c r="A201" s="41">
        <v>84</v>
      </c>
      <c r="B201" s="23" t="s">
        <v>369</v>
      </c>
      <c r="C201" s="23" t="s">
        <v>372</v>
      </c>
      <c r="D201" s="23" t="s">
        <v>368</v>
      </c>
      <c r="E201" s="41">
        <v>5</v>
      </c>
      <c r="F201" s="41" t="s">
        <v>25</v>
      </c>
      <c r="G201" s="28"/>
      <c r="H201" s="54"/>
      <c r="I201" s="54">
        <f t="shared" si="18"/>
        <v>0</v>
      </c>
    </row>
    <row r="202" spans="1:9" s="29" customFormat="1" ht="47.25" x14ac:dyDescent="0.25">
      <c r="A202" s="41">
        <v>85</v>
      </c>
      <c r="B202" s="23" t="s">
        <v>370</v>
      </c>
      <c r="C202" s="23" t="s">
        <v>371</v>
      </c>
      <c r="D202" s="23" t="s">
        <v>374</v>
      </c>
      <c r="E202" s="41">
        <v>5</v>
      </c>
      <c r="F202" s="41" t="s">
        <v>25</v>
      </c>
      <c r="G202" s="28"/>
      <c r="H202" s="54"/>
      <c r="I202" s="54">
        <f t="shared" ref="I202" si="19">ROUND(E202*H202,2)</f>
        <v>0</v>
      </c>
    </row>
    <row r="203" spans="1:9" s="29" customFormat="1" ht="47.25" x14ac:dyDescent="0.25">
      <c r="A203" s="41">
        <v>86</v>
      </c>
      <c r="B203" s="23" t="s">
        <v>380</v>
      </c>
      <c r="C203" s="23" t="s">
        <v>381</v>
      </c>
      <c r="D203" s="23" t="s">
        <v>382</v>
      </c>
      <c r="E203" s="41">
        <v>15</v>
      </c>
      <c r="F203" s="41" t="s">
        <v>25</v>
      </c>
      <c r="G203" s="28"/>
      <c r="H203" s="54"/>
      <c r="I203" s="54">
        <f t="shared" si="18"/>
        <v>0</v>
      </c>
    </row>
    <row r="204" spans="1:9" ht="15.75" x14ac:dyDescent="0.25">
      <c r="A204" s="59" t="s">
        <v>377</v>
      </c>
      <c r="B204" s="60"/>
      <c r="C204" s="60"/>
      <c r="D204" s="60"/>
      <c r="E204" s="60"/>
      <c r="F204" s="60"/>
      <c r="G204" s="60"/>
      <c r="H204" s="61"/>
      <c r="I204" s="55">
        <f>SUM(I116:I203)</f>
        <v>0</v>
      </c>
    </row>
    <row r="205" spans="1:9" ht="15.75" x14ac:dyDescent="0.25">
      <c r="A205" s="59" t="s">
        <v>32</v>
      </c>
      <c r="B205" s="60"/>
      <c r="C205" s="60"/>
      <c r="D205" s="60"/>
      <c r="E205" s="60"/>
      <c r="F205" s="60"/>
      <c r="G205" s="60"/>
      <c r="H205" s="61"/>
      <c r="I205" s="55">
        <f>I204*1.21</f>
        <v>0</v>
      </c>
    </row>
    <row r="206" spans="1:9" ht="15.75" x14ac:dyDescent="0.25">
      <c r="A206" s="59" t="s">
        <v>378</v>
      </c>
      <c r="B206" s="60"/>
      <c r="C206" s="60"/>
      <c r="D206" s="60"/>
      <c r="E206" s="60"/>
      <c r="F206" s="60"/>
      <c r="G206" s="60"/>
      <c r="H206" s="61"/>
      <c r="I206" s="55">
        <f>SUM(I204:I205)</f>
        <v>0</v>
      </c>
    </row>
    <row r="207" spans="1:9" x14ac:dyDescent="0.25">
      <c r="A207" s="73" t="s">
        <v>42</v>
      </c>
      <c r="B207" s="73"/>
      <c r="C207" s="73"/>
      <c r="D207" s="73"/>
      <c r="E207" s="73"/>
      <c r="F207" s="73"/>
      <c r="G207" s="73"/>
      <c r="H207" s="73"/>
      <c r="I207" s="73"/>
    </row>
    <row r="208" spans="1:9" ht="15.75" x14ac:dyDescent="0.25">
      <c r="A208" s="59" t="s">
        <v>39</v>
      </c>
      <c r="B208" s="60"/>
      <c r="C208" s="60"/>
      <c r="D208" s="60"/>
      <c r="E208" s="60"/>
      <c r="F208" s="60"/>
      <c r="G208" s="60"/>
      <c r="H208" s="61"/>
      <c r="I208" s="55">
        <f>SUM(I204,I111,I101,I82,I72,I61,I41,I19)</f>
        <v>0</v>
      </c>
    </row>
    <row r="209" spans="1:9" ht="15.75" x14ac:dyDescent="0.25">
      <c r="A209" s="59" t="s">
        <v>32</v>
      </c>
      <c r="B209" s="60"/>
      <c r="C209" s="60"/>
      <c r="D209" s="60"/>
      <c r="E209" s="60"/>
      <c r="F209" s="60"/>
      <c r="G209" s="60"/>
      <c r="H209" s="61"/>
      <c r="I209" s="55">
        <f>I208*1.21</f>
        <v>0</v>
      </c>
    </row>
    <row r="210" spans="1:9" ht="15.75" x14ac:dyDescent="0.25">
      <c r="A210" s="59" t="s">
        <v>40</v>
      </c>
      <c r="B210" s="60"/>
      <c r="C210" s="60"/>
      <c r="D210" s="60"/>
      <c r="E210" s="60"/>
      <c r="F210" s="60"/>
      <c r="G210" s="60"/>
      <c r="H210" s="61"/>
      <c r="I210" s="55">
        <f>SUM(I208:I209)</f>
        <v>0</v>
      </c>
    </row>
    <row r="212" spans="1:9" x14ac:dyDescent="0.25">
      <c r="B212" s="18" t="s">
        <v>75</v>
      </c>
      <c r="C212" s="79"/>
      <c r="D212" s="79"/>
    </row>
    <row r="213" spans="1:9" ht="33.75" customHeight="1" x14ac:dyDescent="0.25">
      <c r="B213" s="19" t="s">
        <v>76</v>
      </c>
      <c r="C213" s="80"/>
      <c r="D213" s="80"/>
    </row>
    <row r="214" spans="1:9" ht="22.5" customHeight="1" x14ac:dyDescent="0.25">
      <c r="B214" s="19" t="s">
        <v>77</v>
      </c>
      <c r="C214" s="80"/>
      <c r="D214" s="80"/>
    </row>
    <row r="215" spans="1:9" ht="27.75" customHeight="1" x14ac:dyDescent="0.25">
      <c r="B215" s="19" t="s">
        <v>78</v>
      </c>
      <c r="C215" s="80"/>
      <c r="D215" s="80"/>
    </row>
    <row r="216" spans="1:9" ht="27.75" customHeight="1" x14ac:dyDescent="0.25">
      <c r="B216" s="81" t="s">
        <v>379</v>
      </c>
      <c r="C216" s="81"/>
      <c r="D216" s="81"/>
    </row>
  </sheetData>
  <mergeCells count="62">
    <mergeCell ref="C212:D212"/>
    <mergeCell ref="C213:D213"/>
    <mergeCell ref="C214:D214"/>
    <mergeCell ref="C215:D215"/>
    <mergeCell ref="B216:D216"/>
    <mergeCell ref="A5:I5"/>
    <mergeCell ref="A4:I4"/>
    <mergeCell ref="A2:I2"/>
    <mergeCell ref="A10:I10"/>
    <mergeCell ref="A9:I9"/>
    <mergeCell ref="A8:I8"/>
    <mergeCell ref="A7:I7"/>
    <mergeCell ref="A6:I6"/>
    <mergeCell ref="A21:H21"/>
    <mergeCell ref="A133:E133"/>
    <mergeCell ref="A101:H101"/>
    <mergeCell ref="A102:H102"/>
    <mergeCell ref="A11:I11"/>
    <mergeCell ref="A114:E114"/>
    <mergeCell ref="A115:E115"/>
    <mergeCell ref="A118:E118"/>
    <mergeCell ref="A65:E65"/>
    <mergeCell ref="A103:H103"/>
    <mergeCell ref="A14:E14"/>
    <mergeCell ref="A22:E22"/>
    <mergeCell ref="A64:E64"/>
    <mergeCell ref="A86:E86"/>
    <mergeCell ref="A41:H41"/>
    <mergeCell ref="A42:H42"/>
    <mergeCell ref="A210:H210"/>
    <mergeCell ref="A209:H209"/>
    <mergeCell ref="A204:H204"/>
    <mergeCell ref="A205:H205"/>
    <mergeCell ref="A206:H206"/>
    <mergeCell ref="A208:H208"/>
    <mergeCell ref="A207:I207"/>
    <mergeCell ref="A15:E15"/>
    <mergeCell ref="A23:E23"/>
    <mergeCell ref="A104:E104"/>
    <mergeCell ref="A105:E105"/>
    <mergeCell ref="A44:E44"/>
    <mergeCell ref="A45:E45"/>
    <mergeCell ref="A49:E49"/>
    <mergeCell ref="A61:H61"/>
    <mergeCell ref="A62:H62"/>
    <mergeCell ref="A63:H63"/>
    <mergeCell ref="A43:H43"/>
    <mergeCell ref="A72:H72"/>
    <mergeCell ref="A73:H73"/>
    <mergeCell ref="A74:H74"/>
    <mergeCell ref="A19:H19"/>
    <mergeCell ref="A20:H20"/>
    <mergeCell ref="A111:H111"/>
    <mergeCell ref="A112:H112"/>
    <mergeCell ref="A113:H113"/>
    <mergeCell ref="A75:E75"/>
    <mergeCell ref="A76:E76"/>
    <mergeCell ref="A82:H82"/>
    <mergeCell ref="A83:H83"/>
    <mergeCell ref="A84:H84"/>
    <mergeCell ref="A78:E78"/>
    <mergeCell ref="A85:E85"/>
  </mergeCells>
  <pageMargins left="0.74803149606299213" right="0.74803149606299213" top="1.1417322834645669" bottom="0.74803149606299213" header="0.31496062992125984" footer="0.31496062992125984"/>
  <pageSetup paperSize="9" scale="7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Inga IG. Galoburda</cp:lastModifiedBy>
  <cp:lastPrinted>2017-02-01T08:32:58Z</cp:lastPrinted>
  <dcterms:created xsi:type="dcterms:W3CDTF">2016-02-02T09:23:59Z</dcterms:created>
  <dcterms:modified xsi:type="dcterms:W3CDTF">2017-02-06T09:49:59Z</dcterms:modified>
</cp:coreProperties>
</file>