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2"/>
  </bookViews>
  <sheets>
    <sheet name="DARBU_IZMAKSAS I daļa" sheetId="1" r:id="rId1"/>
    <sheet name="KOPSAVILKUMS I daļa" sheetId="2" r:id="rId2"/>
    <sheet name="DARBU_IZMAKSAS II daļa" sheetId="3" r:id="rId3"/>
    <sheet name="KOPSAVILKUMS II daļa" sheetId="4" r:id="rId4"/>
  </sheets>
  <definedNames>
    <definedName name="_xlnm._FilterDatabase" localSheetId="0" hidden="1">'DARBU_IZMAKSAS I daļa'!$A$3:$F$113</definedName>
    <definedName name="_xlnm._FilterDatabase" localSheetId="2" hidden="1">'DARBU_IZMAKSAS II daļa'!$B$3:$F$200</definedName>
    <definedName name="_xlnm.Print_Titles" localSheetId="0">'DARBU_IZMAKSAS I daļa'!$3:$3</definedName>
    <definedName name="_xlnm.Print_Titles" localSheetId="2">'DARBU_IZMAKSAS II daļa'!$3:$3</definedName>
  </definedNames>
  <calcPr fullCalcOnLoad="1"/>
</workbook>
</file>

<file path=xl/sharedStrings.xml><?xml version="1.0" encoding="utf-8"?>
<sst xmlns="http://schemas.openxmlformats.org/spreadsheetml/2006/main" count="765" uniqueCount="395">
  <si>
    <t>Nr. p. k.</t>
  </si>
  <si>
    <t>Mērvienība</t>
  </si>
  <si>
    <t>m</t>
  </si>
  <si>
    <t>Darbu nosaukums</t>
  </si>
  <si>
    <t>gab.</t>
  </si>
  <si>
    <t>m²</t>
  </si>
  <si>
    <t>m³</t>
  </si>
  <si>
    <t>Daudzums</t>
  </si>
  <si>
    <t>Vienības cena, EUR</t>
  </si>
  <si>
    <t>Summa, EUR</t>
  </si>
  <si>
    <t>Piedāvātā līguma summa EUR bez PVN</t>
  </si>
  <si>
    <t>Piedāvātā līguma summa ar pasūtītāja rezervi EUR bez PVN</t>
  </si>
  <si>
    <t>PVN 21%</t>
  </si>
  <si>
    <t>Līguma summa ar pasūtītāja rezervi un PVN 21%</t>
  </si>
  <si>
    <t>Objekta izmaksas</t>
  </si>
  <si>
    <t>Sastādīja</t>
  </si>
  <si>
    <t>paraksts</t>
  </si>
  <si>
    <t>Pārbaudīja</t>
  </si>
  <si>
    <t xml:space="preserve">Pasūtītāja rezerve 5% </t>
  </si>
  <si>
    <t>Kurmales ielas rekonstrukcija</t>
  </si>
  <si>
    <t>Ceļu sadaļa</t>
  </si>
  <si>
    <t>1</t>
  </si>
  <si>
    <t>Sagatavošanas darbi</t>
  </si>
  <si>
    <t>1.1</t>
  </si>
  <si>
    <t>Trases nospraušana</t>
  </si>
  <si>
    <t>1.2</t>
  </si>
  <si>
    <t xml:space="preserve">Asfalta seguma savienojumu frēzēšana, h=6cm,aizvedot uz atbērtni </t>
  </si>
  <si>
    <r>
      <t>m</t>
    </r>
    <r>
      <rPr>
        <vertAlign val="superscript"/>
        <sz val="8"/>
        <rFont val="Arial"/>
        <family val="2"/>
      </rPr>
      <t>2</t>
    </r>
  </si>
  <si>
    <t>1.3</t>
  </si>
  <si>
    <t>Asfaltbetona segu konstrukcijas nojaukšana un aizvešana uz atbērtni brauktuvei, hvid=30cm</t>
  </si>
  <si>
    <r>
      <t>m</t>
    </r>
    <r>
      <rPr>
        <vertAlign val="superscript"/>
        <sz val="8"/>
        <rFont val="Arial"/>
        <family val="2"/>
      </rPr>
      <t>3</t>
    </r>
  </si>
  <si>
    <t>1.4</t>
  </si>
  <si>
    <t>Grants segu konstrukcijas nojaukšana un aizvešana uz atbērtni brauktuvei, hvid=30cm</t>
  </si>
  <si>
    <t>1.5</t>
  </si>
  <si>
    <t>Bruģakmens segu konstrukcijas nojaukšana un aizvešana uz atbērtni brauktuvei, hvid=30cm</t>
  </si>
  <si>
    <t>1.6</t>
  </si>
  <si>
    <t>Ceļa zīmju demontāža</t>
  </si>
  <si>
    <t>1.7</t>
  </si>
  <si>
    <t>Caurteku nojaukšana</t>
  </si>
  <si>
    <t>1.8</t>
  </si>
  <si>
    <t>Koku zāģēšana</t>
  </si>
  <si>
    <t>1.9</t>
  </si>
  <si>
    <t>Grāvju nogāzes tīrīšana</t>
  </si>
  <si>
    <t>1.11</t>
  </si>
  <si>
    <t>Ovālteknes rakšana</t>
  </si>
  <si>
    <t>2</t>
  </si>
  <si>
    <t>Zemes klātne</t>
  </si>
  <si>
    <t>2.1</t>
  </si>
  <si>
    <t>Augu zemes aizvešana uz atbērtni un izlidzināšana, h=30cm</t>
  </si>
  <si>
    <t>2.2</t>
  </si>
  <si>
    <t>Zemes klātnes ierakuma izbūve</t>
  </si>
  <si>
    <t>2.3</t>
  </si>
  <si>
    <t>Zemes klātnes uzbēruma izbūve</t>
  </si>
  <si>
    <t>2.4</t>
  </si>
  <si>
    <t>3</t>
  </si>
  <si>
    <t>Ar saistvielām nesaistītas konstruktīvās kārtas</t>
  </si>
  <si>
    <t>3.1</t>
  </si>
  <si>
    <t xml:space="preserve">Nomaļu uzpildīšana, profilēšana un blīvēšana ar minerālmateriālu maisīj. 0/32s h-10cm </t>
  </si>
  <si>
    <t>3.2</t>
  </si>
  <si>
    <t>Minerālmateriāla maisījums0/56 , h=25cm (brauktuvei)</t>
  </si>
  <si>
    <t>3.3</t>
  </si>
  <si>
    <t>Minerālmateriāla maisījums 0/45, h=15cm (ietvei)</t>
  </si>
  <si>
    <t>3.5</t>
  </si>
  <si>
    <t>Vidēji rupja smilts ar filtrācijas koeficientu &gt; 1m/dnn, h=30cm (brauktuvei)</t>
  </si>
  <si>
    <t>3.6</t>
  </si>
  <si>
    <t>Vidēji rupja smilts ar filtrācijas koeficientu &gt; 1m/dnn, h=30cm(ietvei)</t>
  </si>
  <si>
    <t>4</t>
  </si>
  <si>
    <t>Ar saistvielām saistītas konstruktīvās kārtas</t>
  </si>
  <si>
    <t>4.3</t>
  </si>
  <si>
    <t xml:space="preserve"> Karstais a/bet AC 16surf, h=6cm (brauktuvei)</t>
  </si>
  <si>
    <t>4.4</t>
  </si>
  <si>
    <t xml:space="preserve"> Karstais a/bet AC 8surf, h=4cm (ietvei)</t>
  </si>
  <si>
    <t>5</t>
  </si>
  <si>
    <t>Caurtekas un konstrukcijas</t>
  </si>
  <si>
    <t>5.1</t>
  </si>
  <si>
    <t>PEH caurtekas uzstādīšana, d=300mm</t>
  </si>
  <si>
    <t>5.2</t>
  </si>
  <si>
    <t>PEH caurtekas uzstādīšana, d=500mm</t>
  </si>
  <si>
    <t>5.3</t>
  </si>
  <si>
    <t>PEH caurtekas uzstādīšana, d=800mm</t>
  </si>
  <si>
    <t>5.4</t>
  </si>
  <si>
    <t>Rievotas tērauda caurules uzstādīšana, d=1000mm</t>
  </si>
  <si>
    <t>5.5</t>
  </si>
  <si>
    <t xml:space="preserve">Grants piebērums, h=20cm
</t>
  </si>
  <si>
    <t>5.6</t>
  </si>
  <si>
    <t>Minerālmateriāla maisījums 0/45, h=15cm</t>
  </si>
  <si>
    <t>5.7</t>
  </si>
  <si>
    <t>Dolomīta šķembu piebērums fr.40÷80mm, h=15cm</t>
  </si>
  <si>
    <t>5.8</t>
  </si>
  <si>
    <t>Caurtekas gala nostiprinājums
laukakmeņi, h=15-18cm;
betons C25/30, XC2 klase</t>
  </si>
  <si>
    <t>5.9</t>
  </si>
  <si>
    <t>Brauktuves apmales BR100.30.15 izbūve uz betona C16/20 pamata</t>
  </si>
  <si>
    <t>5.10</t>
  </si>
  <si>
    <t>Brauktuves apmales BR100.30.15 (labā, kreisā) izbūve uz betona C16/20 pamata</t>
  </si>
  <si>
    <t>5.11</t>
  </si>
  <si>
    <t>Brauktuves apmales BR100.22.15 izbūve uz betona C16/20 pamata</t>
  </si>
  <si>
    <t>5.12</t>
  </si>
  <si>
    <t>5,13</t>
  </si>
  <si>
    <t>Ceļa horizontāla apzīmējuma uzklāšana ar termplastu</t>
  </si>
  <si>
    <t>6</t>
  </si>
  <si>
    <t>Aprīkojums</t>
  </si>
  <si>
    <t>6.1</t>
  </si>
  <si>
    <t>Ceļa zīmju stabu uzstādīšana</t>
  </si>
  <si>
    <t>6.3</t>
  </si>
  <si>
    <t>Ceļa zīmes Nr.206 vairogs</t>
  </si>
  <si>
    <t>6.4</t>
  </si>
  <si>
    <t>Ceļa zīmes Nr.306 vairogs</t>
  </si>
  <si>
    <t>6.9</t>
  </si>
  <si>
    <t>Ceļa zīmes Nr.528 vairogs</t>
  </si>
  <si>
    <t>6.10</t>
  </si>
  <si>
    <t>Ceļa zīmes Nr.529 vairogs</t>
  </si>
  <si>
    <t>6.16</t>
  </si>
  <si>
    <t>Nogāžu un laukumu nostiprināšana ar augu zemi 10 cm biezumā</t>
  </si>
  <si>
    <t>6.17</t>
  </si>
  <si>
    <t>Ceļa signalstabiņi</t>
  </si>
  <si>
    <t>7</t>
  </si>
  <si>
    <t>7.1</t>
  </si>
  <si>
    <t>Esošo aku vāku līmetņošana projektētā seguma līmenī</t>
  </si>
  <si>
    <t>7.2</t>
  </si>
  <si>
    <t>Esošām komunikāciju lūkam, kas atrodas brauktuvē nomainīt akas lūku pret "smaga" tipa lūku . Aku vākiem jāatbilst LVS EN 124 prasībām, komunikāciju aku vākiem asfaltētās ielās ir jābūt “peldoša” tipa (40 t).</t>
  </si>
  <si>
    <t>7.3</t>
  </si>
  <si>
    <t>Kabeļu rezerves cauruļu uzstādīšana, d110mm</t>
  </si>
  <si>
    <t>7.4</t>
  </si>
  <si>
    <t>Kabeļa ievietošana aizsargčaulā, d110mm</t>
  </si>
  <si>
    <t xml:space="preserve">0,4 kV apgaismojuma kabeļu tīkli </t>
  </si>
  <si>
    <t>gb</t>
  </si>
  <si>
    <t>Kabeļskapis</t>
  </si>
  <si>
    <t>kompl.</t>
  </si>
  <si>
    <t>Kabeļskapja pamats</t>
  </si>
  <si>
    <t xml:space="preserve">Nazis </t>
  </si>
  <si>
    <t xml:space="preserve">Cinkots metāla balsts ar betona pamatni , H=6,0m </t>
  </si>
  <si>
    <t>Apg.konsole balstā arm. stiprināšanai , L=1,5m</t>
  </si>
  <si>
    <t>Kabeļa pievienojuma spailes balstā</t>
  </si>
  <si>
    <t>Smilts</t>
  </si>
  <si>
    <t>Palīgmateriāli</t>
  </si>
  <si>
    <t xml:space="preserve"> Apgaismojums</t>
  </si>
  <si>
    <t>Apgaismojuma stabu koordinātu nospraušana</t>
  </si>
  <si>
    <t>Tranšejas izrakšana un aizbēršana apgaismojuma balstam</t>
  </si>
  <si>
    <t>Konsoles montāža balstā</t>
  </si>
  <si>
    <t>Tranšejas izrakšana un aizbēršana 1 kabelim, caurulei</t>
  </si>
  <si>
    <t>Tranšejas izrakšana un aizbēršana 2 kabeļiem</t>
  </si>
  <si>
    <t>Smiltis (pamatnes un apbēruma iebūvēšanai)</t>
  </si>
  <si>
    <t>Smilšu gruntis tranšejā</t>
  </si>
  <si>
    <t>Plastmasas signāllenta tranšejā</t>
  </si>
  <si>
    <t>Apgaismes ķermeņu uzstādīšana balstā</t>
  </si>
  <si>
    <t>Kabeļa ievilkšana 3x1,5 balstā</t>
  </si>
  <si>
    <t>Kabeļa gala apdares montāža</t>
  </si>
  <si>
    <t>Aizsardības automāta montāža balstā</t>
  </si>
  <si>
    <t>Spailes montāža balstā</t>
  </si>
  <si>
    <t>Zemējuma kontūra izbūvēšana</t>
  </si>
  <si>
    <t xml:space="preserve">Digitālie uzmērījumi </t>
  </si>
  <si>
    <t>Armēšana ar ģeosintētiskiem materiāliem (ģeotekstīls NW15 vai ekvivalents)</t>
  </si>
  <si>
    <t>Piedāvātā summa EUR bez PVN</t>
  </si>
  <si>
    <t>Piedāvātā summa ar pasūtītāja rezervi EUR bez PVN</t>
  </si>
  <si>
    <t>Summa ar pasūtītāja rezervi un PVN 21%</t>
  </si>
  <si>
    <t>Brauktuves apmales BR100.20.08 izbūve uz betona C16/20 pamata</t>
  </si>
  <si>
    <t xml:space="preserve">INŽENIERKOMUNIKĀCIJU AIZSARDZĪBA.   </t>
  </si>
  <si>
    <t xml:space="preserve">Apgaismojuma armatūra 230V, 100W, IP65 </t>
  </si>
  <si>
    <t xml:space="preserve">Nātrija spuldze         230V, 100W           </t>
  </si>
  <si>
    <t>Drošinātājs 20A</t>
  </si>
  <si>
    <t>Drošinātājs 16A</t>
  </si>
  <si>
    <t>Kabelis ar alumīnija dzīslām    šķ. 4 x 35 mm²</t>
  </si>
  <si>
    <t>Kabelis ar alumīnija dzīslām    šķ. 4 x 25 mm²</t>
  </si>
  <si>
    <t>Kabeļa gala apdare           šķ. 4 x 35mm²</t>
  </si>
  <si>
    <t>Kabeļa gala apdare           šķ. 4 x 25mm²</t>
  </si>
  <si>
    <t>Kapara kabelis              šķ. 3 x 1, 5 mm²</t>
  </si>
  <si>
    <t>Plastmasas caurule             D110mm</t>
  </si>
  <si>
    <t>Rezerves plastmasas caurule      D110mm</t>
  </si>
  <si>
    <t xml:space="preserve">Brīdinoša sarkana plastmasas signāllenta   Arot </t>
  </si>
  <si>
    <t>Aizsardzības automāts 1F 6A balstā</t>
  </si>
  <si>
    <t>Apgaismojuma balstu pamatu izbūvēšana</t>
  </si>
  <si>
    <t>Cinkota tērauda balsta izbūve , H=6,0m</t>
  </si>
  <si>
    <t xml:space="preserve">Plastmasas caurule tranšejā D110mm </t>
  </si>
  <si>
    <t xml:space="preserve">Rezerves caurule tranšejā D110mm </t>
  </si>
  <si>
    <t>Kabelis līdz(0,4kV 4 x 35 mm²) tranšejā ,caurulē</t>
  </si>
  <si>
    <t xml:space="preserve">Kabelis līdz(0,4kV 4 x 35 mm²) sadalē, balstā </t>
  </si>
  <si>
    <t xml:space="preserve">Kabeļskapja  ar pamatu uzstādīšana, montāža </t>
  </si>
  <si>
    <t>Kabeļu šķ. līdz 4x35mm² piev.jaunam balstam,skapim</t>
  </si>
  <si>
    <t>Finanšu piedāvājums iepirkumā
"Kurmales, Mēmeles, Kurmenes un Lejnieku  ielas rekonstrukcija",
identifikācijas Nr. MND 2015/08,
I daļā</t>
  </si>
  <si>
    <t>Finanšu piedāvājums iepirkumā
"Kurmales, Mēmeles, Kurmenes un Lejnieku  ielas rekonstrukcija",
identifikācijas Nr. MND 2015/08,
II daļā</t>
  </si>
  <si>
    <t>Izpilddokumentācijas sagatavošana</t>
  </si>
  <si>
    <t>apjoms</t>
  </si>
  <si>
    <t>Mobilizācija un sagatavošanās būvdarbu veikšanai</t>
  </si>
  <si>
    <t>Satiksmes organizācija būvdarbu laikā (ieskaitot bedrīšu lāpīšanu pirms būvniecības un būvniecības laikā)</t>
  </si>
  <si>
    <t>Trases uzmērīšana un nospraušana</t>
  </si>
  <si>
    <t>Brauktuves, nobrauktuvju un stāvvietu asfaltbetona seguma demontāža, h(vid) = 5 cm, ar vecā materiāla aizvešanu uz pasūtītāja norādītu atbērtni</t>
  </si>
  <si>
    <r>
      <t>m</t>
    </r>
    <r>
      <rPr>
        <vertAlign val="superscript"/>
        <sz val="9"/>
        <rFont val="Arial"/>
        <family val="2"/>
      </rPr>
      <t>2</t>
    </r>
  </si>
  <si>
    <t>Grants/šķembu seguma demontāža, h(vid) = 7 cm, ar vecā materiāla aizvešanu uz pasūtītāja norādītu atbērtni</t>
  </si>
  <si>
    <t xml:space="preserve">Betona bruģa seguma demontāža, ieskaitot apmaļu demontāžu, h(vid) = 8 cm, ar vecā materiāla atdošanu īpašniekam. </t>
  </si>
  <si>
    <t>Betona plākšņu seguma demontāža, h(vid) = 10 cm, ar vecā materiāla aizvešanu uz pasūtītāja norādītu atbērtni</t>
  </si>
  <si>
    <t>Betona apmaļu demontāža ar vecā materiāla aizvešanu uz pasūtītāja norādītu atbērtni</t>
  </si>
  <si>
    <t>Ceļa zīmju un balstu demontāža, nododot pasūtītājam, ja nepieciešams</t>
  </si>
  <si>
    <t>Koku ciršana ar celmu laušanu  un aizvešana uz būvuzņēmēja krautni</t>
  </si>
  <si>
    <t>Celmu laušana</t>
  </si>
  <si>
    <t>Esošās caurtekas, d=310 mm, demontāža</t>
  </si>
  <si>
    <t>Atsevišķi stāvoša groda demontāža</t>
  </si>
  <si>
    <t>KOMUNIKĀCIJU PĀRBŪVE</t>
  </si>
  <si>
    <t xml:space="preserve">Sadzīves kanalizācijas aku vāku līmeņošana </t>
  </si>
  <si>
    <t>Ūdensvada aku vāku līmeņošana</t>
  </si>
  <si>
    <t>Ūdensvada ventiļu līmeņošana</t>
  </si>
  <si>
    <t>Rezerves caurules SIA "Lattelecom" kabeļiem</t>
  </si>
  <si>
    <t>SIA "Lattelecom" kanalizācijas akas nomaiņa uz  KKC-2, betona tipa ar 40t, "peldoša tipa" vāku</t>
  </si>
  <si>
    <t xml:space="preserve">SIA "Lattelecom" kanalizācijas aku vāku nomaiņa uz 40t, "peldoša tipa", nepieciešamības gadījumā akas grodu, pārsedžu nomaiņa </t>
  </si>
  <si>
    <t xml:space="preserve">Gāzes vada kapju līmeņošana </t>
  </si>
  <si>
    <t>Gāzes vada akas līmeņošana</t>
  </si>
  <si>
    <t>Komunikāciju kabeļu iečaulošana dalītās aizsargcaurulēs d=110 mm EVOCAB SPLIT vai ekvivalentos</t>
  </si>
  <si>
    <t>ZEMES DARBI</t>
  </si>
  <si>
    <t>Uzbēruma izveide zem zaļās zonas, izmantojot gultnes izstrādē iegūto grunti</t>
  </si>
  <si>
    <r>
      <t>m</t>
    </r>
    <r>
      <rPr>
        <vertAlign val="superscript"/>
        <sz val="9"/>
        <rFont val="Arial"/>
        <family val="2"/>
      </rPr>
      <t>3</t>
    </r>
  </si>
  <si>
    <t>Ierakuma izbūve, izrakto grunti aizvedot uz būvuzņēmēja atbērtni</t>
  </si>
  <si>
    <t>Zaļās zonas ierīkošana, izmantojot esošo grunti un augu zemi, h=10 cm, apsētu ar zāli (ieskaitot darba zonas sakārtošanu)</t>
  </si>
  <si>
    <t>Augu zemes noņemšana (hvid=40cm)</t>
  </si>
  <si>
    <t>Salizturīgā slāņa izbūve no drenējošas smilts vai citiem atļautiem materiāliem, h=30 cm (Kf &gt; 2 m/dnn)</t>
  </si>
  <si>
    <t xml:space="preserve">Minerālmateriālu maisījuma 0/56, NIV pamata slāņa izbūve 15 cm biezumā </t>
  </si>
  <si>
    <t xml:space="preserve">Minerālmateriālu maisījuma 0/45, NIII pamata slāņa izbūve 10 cm biezumā </t>
  </si>
  <si>
    <t xml:space="preserve">Karstā asfalta AC 16 base pamatkārtas izbūve 6 cm biezumā  </t>
  </si>
  <si>
    <t xml:space="preserve">Karstā asfalta AC 11 surf dilumkārtas izbūve 4 cm biezumā  </t>
  </si>
  <si>
    <t>BRAUKTUVES CEĻA SEGAS UN IETVES SEGAS IZBŪVE</t>
  </si>
  <si>
    <t xml:space="preserve">Pamatbrauktuves ceļa segas izbūve </t>
  </si>
  <si>
    <t>Pamatbrauktuves ceļa segas izbūve salaiduma posmos ar asfalta segumu</t>
  </si>
  <si>
    <t>Karstā asfalta virskārtas frēzēšana ar nofrēzētā materiāla aizvešanu uz pasūtītāja norādītu atbērtni, h=4 cm</t>
  </si>
  <si>
    <t>Karstā asfalta AC 11 surf seguma izbūve 4 cm biezumā</t>
  </si>
  <si>
    <t>Pamatbrauktuves ceļa segas izbūve salaiduma posmos ar grants segumu</t>
  </si>
  <si>
    <t>Nomaļu uzpildīšana</t>
  </si>
  <si>
    <t>Minerālmateriālu maisījuma 0/32 s, NIII slāņa izbūve 8 cm biezumā nomalēm un nobrauktuvēm</t>
  </si>
  <si>
    <t>Papildus drenejējošā slāņa ierīkošana</t>
  </si>
  <si>
    <t>Smilšu-grants maisījums, Kf≥5m/dnn</t>
  </si>
  <si>
    <t>CAURTEKAS UN KONSTRUKCIJAS</t>
  </si>
  <si>
    <t xml:space="preserve">Betona tekņu 100.32.11. vai ekvivalentu uzstadīšana </t>
  </si>
  <si>
    <t>Polipropilēna divasu ģeorežģis, Pārplēšanas stiprība -20kN/m, drenāžas aizsardzībai</t>
  </si>
  <si>
    <t>CEĻA APRĪKOJUMS UN LABIEKĀRTOJUMS</t>
  </si>
  <si>
    <t>Ceļa zīmju uzstādīšana</t>
  </si>
  <si>
    <t>906(sašaurināta)</t>
  </si>
  <si>
    <t>907(sašaurināta)</t>
  </si>
  <si>
    <t>Brauktuves karstā termoplasta horizontālo apzīmējumu uzklāšana</t>
  </si>
  <si>
    <t>933, līnijas platums - 0,50 m</t>
  </si>
  <si>
    <t>Aploces veida ātrumvaļņa uzstādīšana un marķēšana (atbilstoši rasējumam CD-5-3)</t>
  </si>
  <si>
    <t>Ātrumvaļņa uzstādīšana</t>
  </si>
  <si>
    <t>SAGATAVOŠANAS DARBI</t>
  </si>
  <si>
    <t>2. KĀRTA (NO DAUGAVAS IELAS LĪDZ DZELZCEĻA IELAI)</t>
  </si>
  <si>
    <t>1. KĀRTA (NO LAIMDOTAS IELAS LĪDZ DAUGAVAS IELAI)</t>
  </si>
  <si>
    <t>Salaiduma psoma izbūve no minerālmateriālu maisījuma 0/32s, h=15cm</t>
  </si>
  <si>
    <t>Apgaismojuma izbūve</t>
  </si>
  <si>
    <t>Tranšejas rakšana, aizbēršana 0,7m dziļumā zaļā zonā</t>
  </si>
  <si>
    <t>Tranšejas rakšana, aizbēršana 1,0m dziļumā zem brauktuves</t>
  </si>
  <si>
    <t>Bedres rakšana apgaismojuma balstam</t>
  </si>
  <si>
    <t>Tranšejas gultnes sagatavošana ar smilts pievešanu 1 kabelim</t>
  </si>
  <si>
    <t>Kabeļa aizsargcaurule d110 (750N)</t>
  </si>
  <si>
    <t>Brīdinājuma lenta</t>
  </si>
  <si>
    <r>
      <t>ZS kabeļa līdz 35mm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ievilkšana aizsargcaurulē</t>
    </r>
  </si>
  <si>
    <t>ZS kabeļa NYY-J 3x1,5 montāža balstā</t>
  </si>
  <si>
    <t>0,4kV kabelis ar vara dzīslām NYY-J 3x1,5</t>
  </si>
  <si>
    <t>0,4kV kabelis ar alumīnija dzīslām AXMK-1-4x16</t>
  </si>
  <si>
    <t>0,4kV kabelis ar alumīnija dzīslām AXMK-1-4x35</t>
  </si>
  <si>
    <t>Savienojuma spailes balstā</t>
  </si>
  <si>
    <t>Apgaismojuma balsta pamatne P-1.3</t>
  </si>
  <si>
    <t>Gumijas blīve pamatam GB</t>
  </si>
  <si>
    <t>Cinkoti metāla balsti  H=6,5m</t>
  </si>
  <si>
    <t>Apgaismojum armatūra PHILIPS Malaga SGS-102 vai analogs</t>
  </si>
  <si>
    <t>Augsta spiediena Na tvaiku spuldze 100W</t>
  </si>
  <si>
    <t>Kabeļa gala apdare EPKT0015</t>
  </si>
  <si>
    <t>kompl</t>
  </si>
  <si>
    <t>Kabeļa pievienošana esošai sadalnei</t>
  </si>
  <si>
    <t>Kabeļa pievienošana esošam balstam</t>
  </si>
  <si>
    <t>Automatslēdzis 1C6A</t>
  </si>
  <si>
    <t>Automatslēdzis 3C25A</t>
  </si>
  <si>
    <t>Automatslēdzis 1C10A</t>
  </si>
  <si>
    <t>Sadalne E-N-LU-I (korpuss)</t>
  </si>
  <si>
    <t>Pamatne P-2</t>
  </si>
  <si>
    <t>Magnetiskais palaidejs GH15CHN 10-230V</t>
  </si>
  <si>
    <t>Laika relejs  Zelio 24-240V</t>
  </si>
  <si>
    <t>Krēslas regulējamais relejs</t>
  </si>
  <si>
    <t>Smiltis</t>
  </si>
  <si>
    <r>
      <t>m</t>
    </r>
    <r>
      <rPr>
        <vertAlign val="superscript"/>
        <sz val="10"/>
        <rFont val="Times New Roman"/>
        <family val="1"/>
      </rPr>
      <t>3</t>
    </r>
  </si>
  <si>
    <t>EPL digitālā uzmērīšana</t>
  </si>
  <si>
    <t>km</t>
  </si>
  <si>
    <r>
      <t>ZS kabeļa līdz 35mm</t>
    </r>
    <r>
      <rPr>
        <vertAlign val="superscript"/>
        <sz val="9"/>
        <rFont val="Times New Roman"/>
        <family val="1"/>
      </rPr>
      <t>2</t>
    </r>
    <r>
      <rPr>
        <sz val="9"/>
        <rFont val="Arial"/>
        <family val="2"/>
      </rPr>
      <t xml:space="preserve"> montāža balstā</t>
    </r>
  </si>
  <si>
    <r>
      <t>ZS kabeļa līdz 35mm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</t>
    </r>
    <r>
      <rPr>
        <sz val="9"/>
        <rFont val="Arial"/>
        <family val="2"/>
      </rPr>
      <t>guldīšana gatavā tranšejā</t>
    </r>
  </si>
  <si>
    <t>3-pozīciju pārslēdzis</t>
  </si>
  <si>
    <t>KABEĻU IEVILKŠANAS DARBI</t>
  </si>
  <si>
    <t>PLASTMASAS CAURULES GULDĪŠANA GATAVĀ TRANŠEJĀ</t>
  </si>
  <si>
    <t>BRĪDINĀJUMA LENTAS UZKLĀŠANA</t>
  </si>
  <si>
    <t>KABEĻU IEVILKŠANAS DARBIEM NEPIECIEŠAMIE MATERIĀLI</t>
  </si>
  <si>
    <t>APG. STABU PAMATNES MONTĀŽA GATAVA BEDRĒ</t>
  </si>
  <si>
    <t>APGAISMOJUMA BALSTU (LĪDZ 6,5M) UZSTĀDĪŠANA</t>
  </si>
  <si>
    <t>GAISMEKĻA AR NA SPULDZI MONTĀŽA</t>
  </si>
  <si>
    <t>KABEĻA GALA APDARES IZVEIDOŠANA</t>
  </si>
  <si>
    <t>AUTOMĀTSLĒDŽA UZSTĀDĪŠANA BALSTĀ</t>
  </si>
  <si>
    <t>AUTOMĀTSLĒDŽA MONTĀŽA ESOŠAJĀ SADALĒ</t>
  </si>
  <si>
    <t>VADĪBAS SKAPJA MONTĀŽA UZ PAMATNES AR VISU AUTOMĀTIKU</t>
  </si>
  <si>
    <t>CITI DARBI</t>
  </si>
  <si>
    <t>Vājstrāvas, ārējie tīkli</t>
  </si>
  <si>
    <t>Kabeļu ieguldīšana kab. kan., tilpums līdz 100x2 (ieskaitot)</t>
  </si>
  <si>
    <t>Kabeļa ieguldīšana stiprinot pie sienas līdz 2,5 m augstumā, diāmetrs līdz 36mm</t>
  </si>
  <si>
    <t>Kabeļa ieguldīšana stiprinot pie sienas no 2,5 līdz 6 m augstumā, diāmetrs līdz 36mm</t>
  </si>
  <si>
    <t>Leņķa dzelzs vai cita veida metāla kabeļa aizsardzības nodrošināšana, kabeli stiprinot pie sienas</t>
  </si>
  <si>
    <t>KABEĻA MONTĀŽAS DARBI</t>
  </si>
  <si>
    <t>KABEĻU IEGULDĪŠANAS DARBI</t>
  </si>
  <si>
    <t>Kabeļa pāru montāža paralēlā uzmavā, kabeļa tilpums 10x2,  ieskaitot kabeļu atzarojumus izmantojot 1 pāra savienotājus</t>
  </si>
  <si>
    <t>uzmava</t>
  </si>
  <si>
    <t>Kabeļa pāru montāža paralēlā uzmavā, kabeļa tilpums 30x2,  ieskaitot kabeļu atzarojumus izmantojot 1 pāra savienotājus</t>
  </si>
  <si>
    <t>Sadales tīkla kabeļa pāru montāža paralēlā uzmavā, kabeļa tilpums 100x2,  ieskaitot kabeļu atzarojumus</t>
  </si>
  <si>
    <t>UZMAVU MONTĀŽA</t>
  </si>
  <si>
    <t>Kabeļa uzmavas montāža, kabeļiem ar kopējo tilpumu līdz 100x2 (ieskaitot), kabeļu skaits līdz 2 kabeļiem</t>
  </si>
  <si>
    <t>Sadales tīkla kabeļa uzmavas montāža, kabeļiem ar kopējo tilpumu līdz 100x2, kabeļu skaits virs 2 kabeļiem</t>
  </si>
  <si>
    <t>DAŽĀDI DARBI</t>
  </si>
  <si>
    <t>Maģistrālo un sadales kabeļu mērījumi starp gala iekārtām</t>
  </si>
  <si>
    <t>100 pāri</t>
  </si>
  <si>
    <t>DEMONTĀŽAS  DARBI</t>
  </si>
  <si>
    <t>Kabeļu demontāža no kanāliem, tilpums virs 100x2</t>
  </si>
  <si>
    <t>Materiālu saraksts</t>
  </si>
  <si>
    <t>Pazemes kab.100x2x0,5, želeja pildījums</t>
  </si>
  <si>
    <t>Pazemes kab.30x2x0,5, želeja pildījums</t>
  </si>
  <si>
    <t>Pazemes kab. 3x2x0.5 (žel. pild)</t>
  </si>
  <si>
    <t>Kabeļu dzīslu savienotājs 8C</t>
  </si>
  <si>
    <t>1000 gb.</t>
  </si>
  <si>
    <t>Konektors 557 TG (0,5mm-1,2mm)</t>
  </si>
  <si>
    <t>500 gb.</t>
  </si>
  <si>
    <t>Kab.sav.lenta EZWrap 2183</t>
  </si>
  <si>
    <t>rol</t>
  </si>
  <si>
    <t>Līmlenta PVC 25 mm,  melna</t>
  </si>
  <si>
    <t>Kab. savien.tīrīšanas šķidr. pakās(4413-S)</t>
  </si>
  <si>
    <t>Tīrīšanas salvete</t>
  </si>
  <si>
    <t>pac</t>
  </si>
  <si>
    <t>Uzmavas komplekts (Nitto) JCSA 140</t>
  </si>
  <si>
    <t xml:space="preserve">Uzmava XAGA 500 43/8-150     </t>
  </si>
  <si>
    <t xml:space="preserve">Uzmava XAGA 500 75/15-240 </t>
  </si>
  <si>
    <t>Apvalka savienošanas vads (450mm)</t>
  </si>
  <si>
    <t>Telefona balsts 9m (antisept. Injekta K-33C)</t>
  </si>
  <si>
    <t>Tālruņa staba nummurs 1-9 (70x60 mm)</t>
  </si>
  <si>
    <t>Telefona balsta cepurīte</t>
  </si>
  <si>
    <t>Staba atsaites trose 7x2.12 (STK FE25ZN)</t>
  </si>
  <si>
    <t>m.</t>
  </si>
  <si>
    <t xml:space="preserve">Balsta vada stiprinātājs pie staba (SHS) </t>
  </si>
  <si>
    <t>Balsta vada aizsargs (brīdinājums) SH25</t>
  </si>
  <si>
    <t>Balsta vada nostiprināšanas stienis LS16</t>
  </si>
  <si>
    <t>Gaisa vadu skrūve-pakaramais  PU2K</t>
  </si>
  <si>
    <t>Kabeļu troses fiksātors 5199 (7x1.57)</t>
  </si>
  <si>
    <t>Kabeļu troses fiksātors 5200 (7x2.12)</t>
  </si>
  <si>
    <t>Atsaites plāksne HL-43 (betona)</t>
  </si>
  <si>
    <t>Balsta vada nospriegotājs HLK25</t>
  </si>
  <si>
    <t>Gaisa ievada turētājs Nr.116</t>
  </si>
  <si>
    <t xml:space="preserve">Kabeļa aizsargs Nr.2 (1250x50mm)  </t>
  </si>
  <si>
    <t>KABEĻU KANALIZĀCIJAS IZBŪVE</t>
  </si>
  <si>
    <t>Tranšejas rakšana un aizbēršana platumā līdz 0.5m</t>
  </si>
  <si>
    <t xml:space="preserve">Kabeļu kanalizācijas cauruļu ieguldīšana tranšejā   </t>
  </si>
  <si>
    <t xml:space="preserve">Kabeļu akas PEH uzstādīšana </t>
  </si>
  <si>
    <t>Kabeļu akas PEH uzstādīšana uz esošās kanalizācijas</t>
  </si>
  <si>
    <t>Kabeļu aizsardzība ar šķeltām caurulēm</t>
  </si>
  <si>
    <t>Pirmā staba uzstādīšana, ieskaitot bedres rakšanu un aizbēršanu, stabu garums līdz 9 m</t>
  </si>
  <si>
    <t>Buksiera ievilkšana kabeļu kanalizācijā</t>
  </si>
  <si>
    <t>Buksiera ievilkšana brīvā jaunizbūvētā kabeļu kanalizācijā</t>
  </si>
  <si>
    <t>Kabeļu kanalizācijas aku lūku komplektu nomaiņa braucamā daļā un uz ietves</t>
  </si>
  <si>
    <t>Kabeļu akas demontāža</t>
  </si>
  <si>
    <t>Kabeļu staba demontāža</t>
  </si>
  <si>
    <t>Kabeļu kanalizācijas demontāža</t>
  </si>
  <si>
    <t>Telekomunikāciju tīklu izpilddokumentācijas izgatavošana ar geogrāfisko piesastīšanu</t>
  </si>
  <si>
    <t>Būvatļaujas un rakšanas atļaujas noformēšana un noslēgšana, izpilddokumentācijas noformēšana,atzinumi</t>
  </si>
  <si>
    <t>Ceļu satiksmes organizācijas shēmas izstrāde un saskanošana, pagaidu ceļa zīmju uzstādīšana un noņemšana</t>
  </si>
  <si>
    <t>Darbu apjomi</t>
  </si>
  <si>
    <t>Kabeļu kanalizācijas caurule,  100x6000</t>
  </si>
  <si>
    <t>Kabeļu kanalizācijas caurule,  50x6000</t>
  </si>
  <si>
    <t>Šķeltā kanalizācijas caurule 100x6000</t>
  </si>
  <si>
    <t>Caurules līkums (100/90 grādu leņķī)</t>
  </si>
  <si>
    <t>Virve kabeļa ievilkšanai 6mm/500m</t>
  </si>
  <si>
    <t>Plastmasas aka KP-PEH 800x650 ar kv.pamatni</t>
  </si>
  <si>
    <t>Plastmasas aka KP-PEH 800x650 bez dibena</t>
  </si>
  <si>
    <t>Atloks dz/b gredzena stiprināšanai</t>
  </si>
  <si>
    <t>Hermetiķis</t>
  </si>
  <si>
    <t>Kabeļu akas vāks  komplektā (slodze 12.5 t)</t>
  </si>
  <si>
    <t>Kabeļu akas dzelzbetona riņķis</t>
  </si>
  <si>
    <t>Kabeļu akas vāks ("peldošā tipa", 40 t)</t>
  </si>
  <si>
    <t xml:space="preserve">Strēmelēs plīstošā brīdin. lenta 50mmx500m </t>
  </si>
  <si>
    <t>rullis</t>
  </si>
  <si>
    <t>Mēmeles, Kurmenes, Lejnieku ielu rekonstrukcija</t>
  </si>
  <si>
    <t>Nomaļu šķembu seguma demontāža, h(vid) = 7 cm, ar vecā materiāla aizvešanu uz pasūtītāja norādītu atbērtni</t>
  </si>
  <si>
    <t>Metāla caurules demontāža un utilizācija</t>
  </si>
  <si>
    <t>Ielu nosaukumu norāžu demontāža</t>
  </si>
  <si>
    <t>Esošās caurtekas, d=800 mm, demontāža</t>
  </si>
  <si>
    <t>Esošās caurtekas, d=500 mm, demontāža</t>
  </si>
  <si>
    <t>Esošās caurtekas, d=400 mm, demontāža</t>
  </si>
  <si>
    <t>Esošās caurtekas, d=300 mm, demontāža</t>
  </si>
  <si>
    <t>Koka teknes demontāža</t>
  </si>
  <si>
    <t>SIA "Lattelecom" kanalizācijas akas nomaiņa uz  KKC-2, ar 40t, "peldoša tipa" vāku</t>
  </si>
  <si>
    <t>SIA "Lattelecom" kanalizācijas aku vāku līmeņošana</t>
  </si>
  <si>
    <t xml:space="preserve">Polipropilēna caurtekas d=800 mm uzstādīšana </t>
  </si>
  <si>
    <t xml:space="preserve">Polipropilēna caurtekas d=400 mm uzstādīšana </t>
  </si>
  <si>
    <t xml:space="preserve">Polipropilēna caurtekas d=300 mm uzstādīšana </t>
  </si>
  <si>
    <t>Caurtekas galu nostiprinājums ar laukakmeņiem 10 cm biezumā</t>
  </si>
  <si>
    <t>Gultnes nostiprināšana ar akmeņu šķembu bērumu 40/80 15 cm biezumā</t>
  </si>
  <si>
    <t>Ielu nosaukumu norāžu uzstādīšana (analogas esošajām)</t>
  </si>
  <si>
    <r>
      <t>m</t>
    </r>
    <r>
      <rPr>
        <vertAlign val="superscript"/>
        <sz val="9"/>
        <color indexed="10"/>
        <rFont val="Arial"/>
        <family val="2"/>
      </rPr>
      <t>2</t>
    </r>
  </si>
  <si>
    <r>
      <t>m</t>
    </r>
    <r>
      <rPr>
        <vertAlign val="superscript"/>
        <sz val="9"/>
        <color indexed="10"/>
        <rFont val="Arial"/>
        <family val="2"/>
      </rPr>
      <t>3</t>
    </r>
  </si>
  <si>
    <r>
      <t>SIA "Lattelecom" kanalizācijas atzara 100/50 P.M. 50/90</t>
    </r>
    <r>
      <rPr>
        <vertAlign val="superscript"/>
        <sz val="9"/>
        <color indexed="10"/>
        <rFont val="Arial"/>
        <family val="2"/>
      </rPr>
      <t xml:space="preserve">o </t>
    </r>
    <r>
      <rPr>
        <sz val="9"/>
        <color indexed="10"/>
        <rFont val="Arial"/>
        <family val="2"/>
      </rPr>
      <t>izbūve</t>
    </r>
  </si>
  <si>
    <r>
      <t>m</t>
    </r>
    <r>
      <rPr>
        <vertAlign val="superscript"/>
        <sz val="9"/>
        <color indexed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</si>
</sst>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"/>
    <numFmt numFmtId="184" formatCode="00000"/>
    <numFmt numFmtId="185" formatCode="#,##0.000"/>
    <numFmt numFmtId="186" formatCode="#,##0.0000"/>
    <numFmt numFmtId="187" formatCode="#,##0.0"/>
    <numFmt numFmtId="188" formatCode="yyyy\.mm\.dd\.;@"/>
    <numFmt numFmtId="189" formatCode="0.00;[Red]0.00"/>
    <numFmt numFmtId="190" formatCode="#,##0.00_ ;\-#,##0.00\ "/>
    <numFmt numFmtId="191" formatCode="0;[Red]0"/>
    <numFmt numFmtId="192" formatCode="[$-426]dddd\,\ yyyy&quot;. gada &quot;d\.\ mmmm"/>
  </numFmts>
  <fonts count="76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Time New Roman"/>
      <family val="0"/>
    </font>
    <font>
      <sz val="10"/>
      <name val="Helv"/>
      <family val="0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vertAlign val="superscript"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i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 Narrow"/>
      <family val="2"/>
    </font>
    <font>
      <i/>
      <sz val="9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0" borderId="0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59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horizontal="left" vertical="center"/>
      <protection/>
    </xf>
    <xf numFmtId="1" fontId="1" fillId="0" borderId="0" xfId="59" applyNumberFormat="1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left" vertical="center"/>
      <protection/>
    </xf>
    <xf numFmtId="183" fontId="1" fillId="0" borderId="0" xfId="59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59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2" fillId="0" borderId="0" xfId="59" applyFont="1" applyFill="1" applyBorder="1" applyAlignment="1">
      <alignment horizontal="right" vertical="center"/>
      <protection/>
    </xf>
    <xf numFmtId="4" fontId="1" fillId="0" borderId="0" xfId="59" applyNumberFormat="1" applyFont="1" applyFill="1" applyAlignment="1">
      <alignment vertical="center"/>
      <protection/>
    </xf>
    <xf numFmtId="16" fontId="1" fillId="0" borderId="0" xfId="59" applyNumberFormat="1" applyFont="1" applyFill="1" applyBorder="1" applyAlignment="1">
      <alignment horizontal="center" vertical="center"/>
      <protection/>
    </xf>
    <xf numFmtId="0" fontId="2" fillId="33" borderId="11" xfId="59" applyFont="1" applyFill="1" applyBorder="1" applyAlignment="1">
      <alignment vertical="center" wrapText="1"/>
      <protection/>
    </xf>
    <xf numFmtId="0" fontId="2" fillId="33" borderId="11" xfId="59" applyFont="1" applyFill="1" applyBorder="1" applyAlignment="1">
      <alignment vertical="center"/>
      <protection/>
    </xf>
    <xf numFmtId="2" fontId="2" fillId="33" borderId="11" xfId="59" applyNumberFormat="1" applyFont="1" applyFill="1" applyBorder="1" applyAlignment="1">
      <alignment vertical="center"/>
      <protection/>
    </xf>
    <xf numFmtId="4" fontId="2" fillId="33" borderId="11" xfId="59" applyNumberFormat="1" applyFont="1" applyFill="1" applyBorder="1" applyAlignment="1">
      <alignment vertical="center" wrapText="1"/>
      <protection/>
    </xf>
    <xf numFmtId="4" fontId="3" fillId="0" borderId="10" xfId="59" applyNumberFormat="1" applyFont="1" applyFill="1" applyBorder="1" applyAlignment="1">
      <alignment vertical="center"/>
      <protection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59" applyNumberFormat="1" applyFont="1" applyFill="1" applyBorder="1" applyAlignment="1">
      <alignment horizontal="right" vertical="center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2" fillId="0" borderId="13" xfId="59" applyFont="1" applyFill="1" applyBorder="1" applyAlignment="1">
      <alignment horizontal="right" vertical="center"/>
      <protection/>
    </xf>
    <xf numFmtId="0" fontId="4" fillId="0" borderId="0" xfId="63" applyFont="1" applyBorder="1" applyAlignment="1">
      <alignment horizontal="left"/>
      <protection/>
    </xf>
    <xf numFmtId="188" fontId="4" fillId="0" borderId="0" xfId="63" applyNumberFormat="1" applyFont="1" applyBorder="1" applyAlignment="1">
      <alignment horizontal="center" vertical="center" wrapText="1"/>
      <protection/>
    </xf>
    <xf numFmtId="191" fontId="9" fillId="0" borderId="0" xfId="58" applyNumberFormat="1" applyFont="1" applyFill="1" applyBorder="1" applyAlignment="1">
      <alignment horizontal="center" vertical="center"/>
      <protection/>
    </xf>
    <xf numFmtId="191" fontId="9" fillId="0" borderId="0" xfId="58" applyNumberFormat="1" applyFont="1" applyFill="1" applyBorder="1" applyAlignment="1">
      <alignment horizontal="right" vertical="center"/>
      <protection/>
    </xf>
    <xf numFmtId="189" fontId="9" fillId="0" borderId="0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Alignment="1">
      <alignment horizontal="left" vertical="center"/>
      <protection/>
    </xf>
    <xf numFmtId="189" fontId="10" fillId="0" borderId="14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Alignment="1">
      <alignment horizontal="center" vertical="center"/>
      <protection/>
    </xf>
    <xf numFmtId="189" fontId="11" fillId="0" borderId="0" xfId="58" applyNumberFormat="1" applyFont="1" applyFill="1" applyAlignment="1">
      <alignment horizontal="center" vertical="center"/>
      <protection/>
    </xf>
    <xf numFmtId="0" fontId="1" fillId="0" borderId="0" xfId="58" applyFont="1" applyFill="1" applyAlignment="1">
      <alignment horizontal="center" vertical="center"/>
      <protection/>
    </xf>
    <xf numFmtId="0" fontId="1" fillId="0" borderId="0" xfId="58" applyFont="1" applyFill="1">
      <alignment/>
      <protection/>
    </xf>
    <xf numFmtId="4" fontId="1" fillId="0" borderId="10" xfId="63" applyNumberFormat="1" applyFont="1" applyBorder="1" applyAlignment="1">
      <alignment horizontal="center" vertical="center" wrapText="1"/>
      <protection/>
    </xf>
    <xf numFmtId="189" fontId="1" fillId="0" borderId="10" xfId="63" applyNumberFormat="1" applyFont="1" applyBorder="1" applyAlignment="1">
      <alignment horizontal="center" vertical="center" wrapText="1"/>
      <protection/>
    </xf>
    <xf numFmtId="190" fontId="1" fillId="0" borderId="10" xfId="63" applyNumberFormat="1" applyFont="1" applyBorder="1" applyAlignment="1">
      <alignment horizontal="center" vertical="center" wrapText="1"/>
      <protection/>
    </xf>
    <xf numFmtId="188" fontId="5" fillId="0" borderId="10" xfId="63" applyNumberFormat="1" applyFont="1" applyBorder="1" applyAlignment="1">
      <alignment horizontal="center" vertical="center" wrapText="1"/>
      <protection/>
    </xf>
    <xf numFmtId="0" fontId="11" fillId="0" borderId="10" xfId="62" applyFont="1" applyBorder="1" applyAlignment="1">
      <alignment horizontal="left" vertical="center"/>
      <protection/>
    </xf>
    <xf numFmtId="0" fontId="11" fillId="0" borderId="10" xfId="62" applyNumberFormat="1" applyFont="1" applyFill="1" applyBorder="1" applyAlignment="1">
      <alignment horizontal="center"/>
      <protection/>
    </xf>
    <xf numFmtId="0" fontId="11" fillId="0" borderId="10" xfId="62" applyFont="1" applyFill="1" applyBorder="1" applyAlignment="1">
      <alignment horizontal="left" wrapText="1"/>
      <protection/>
    </xf>
    <xf numFmtId="2" fontId="11" fillId="0" borderId="10" xfId="62" applyNumberFormat="1" applyFont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left" vertical="center" wrapText="1"/>
      <protection/>
    </xf>
    <xf numFmtId="0" fontId="11" fillId="0" borderId="10" xfId="62" applyFont="1" applyFill="1" applyBorder="1" applyAlignment="1">
      <alignment horizontal="left"/>
      <protection/>
    </xf>
    <xf numFmtId="0" fontId="11" fillId="0" borderId="12" xfId="62" applyNumberFormat="1" applyFont="1" applyFill="1" applyBorder="1" applyAlignment="1">
      <alignment horizontal="center"/>
      <protection/>
    </xf>
    <xf numFmtId="0" fontId="6" fillId="34" borderId="10" xfId="62" applyFont="1" applyFill="1" applyBorder="1" applyAlignment="1">
      <alignment horizontal="center"/>
      <protection/>
    </xf>
    <xf numFmtId="0" fontId="6" fillId="34" borderId="10" xfId="62" applyFont="1" applyFill="1" applyBorder="1" applyAlignment="1">
      <alignment horizontal="center" vertical="center"/>
      <protection/>
    </xf>
    <xf numFmtId="0" fontId="11" fillId="34" borderId="10" xfId="62" applyNumberFormat="1" applyFont="1" applyFill="1" applyBorder="1" applyAlignment="1">
      <alignment horizontal="center"/>
      <protection/>
    </xf>
    <xf numFmtId="0" fontId="6" fillId="0" borderId="10" xfId="62" applyFont="1" applyBorder="1" applyAlignment="1">
      <alignment horizontal="center" vertical="center"/>
      <protection/>
    </xf>
    <xf numFmtId="0" fontId="11" fillId="0" borderId="10" xfId="62" applyNumberFormat="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Continuous" vertical="center"/>
    </xf>
    <xf numFmtId="0" fontId="2" fillId="35" borderId="16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 horizontal="centerContinuous" vertical="center"/>
    </xf>
    <xf numFmtId="49" fontId="13" fillId="0" borderId="10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/>
    </xf>
    <xf numFmtId="49" fontId="11" fillId="0" borderId="10" xfId="62" applyNumberFormat="1" applyFont="1" applyFill="1" applyBorder="1" applyAlignment="1">
      <alignment horizontal="center"/>
      <protection/>
    </xf>
    <xf numFmtId="49" fontId="6" fillId="34" borderId="10" xfId="62" applyNumberFormat="1" applyFont="1" applyFill="1" applyBorder="1" applyAlignment="1">
      <alignment horizontal="center"/>
      <protection/>
    </xf>
    <xf numFmtId="49" fontId="11" fillId="34" borderId="10" xfId="62" applyNumberFormat="1" applyFont="1" applyFill="1" applyBorder="1" applyAlignment="1">
      <alignment horizontal="center"/>
      <protection/>
    </xf>
    <xf numFmtId="49" fontId="6" fillId="0" borderId="10" xfId="62" applyNumberFormat="1" applyFont="1" applyFill="1" applyBorder="1" applyAlignment="1">
      <alignment horizontal="center"/>
      <protection/>
    </xf>
    <xf numFmtId="49" fontId="11" fillId="0" borderId="10" xfId="62" applyNumberFormat="1" applyFont="1" applyFill="1" applyBorder="1" applyAlignment="1">
      <alignment horizontal="center" vertical="center"/>
      <protection/>
    </xf>
    <xf numFmtId="0" fontId="1" fillId="0" borderId="0" xfId="59" applyFont="1" applyFill="1" applyAlignment="1">
      <alignment horizontal="center" vertical="center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4" fontId="11" fillId="0" borderId="10" xfId="62" applyNumberFormat="1" applyFont="1" applyFill="1" applyBorder="1" applyAlignment="1">
      <alignment horizontal="center"/>
      <protection/>
    </xf>
    <xf numFmtId="4" fontId="6" fillId="0" borderId="10" xfId="62" applyNumberFormat="1" applyFont="1" applyFill="1" applyBorder="1" applyAlignment="1">
      <alignment horizontal="center" vertical="center"/>
      <protection/>
    </xf>
    <xf numFmtId="4" fontId="6" fillId="0" borderId="10" xfId="62" applyNumberFormat="1" applyFont="1" applyFill="1" applyBorder="1" applyAlignment="1">
      <alignment horizontal="center"/>
      <protection/>
    </xf>
    <xf numFmtId="4" fontId="11" fillId="34" borderId="10" xfId="62" applyNumberFormat="1" applyFont="1" applyFill="1" applyBorder="1" applyAlignment="1">
      <alignment horizontal="center" vertical="center"/>
      <protection/>
    </xf>
    <xf numFmtId="4" fontId="6" fillId="34" borderId="10" xfId="62" applyNumberFormat="1" applyFont="1" applyFill="1" applyBorder="1" applyAlignment="1">
      <alignment horizontal="center" vertical="center"/>
      <protection/>
    </xf>
    <xf numFmtId="4" fontId="11" fillId="0" borderId="10" xfId="62" applyNumberFormat="1" applyFont="1" applyFill="1" applyBorder="1" applyAlignment="1">
      <alignment horizontal="center" vertical="center"/>
      <protection/>
    </xf>
    <xf numFmtId="4" fontId="16" fillId="0" borderId="10" xfId="64" applyNumberFormat="1" applyFont="1" applyFill="1" applyBorder="1" applyAlignment="1">
      <alignment horizontal="center" vertical="center" wrapText="1"/>
      <protection/>
    </xf>
    <xf numFmtId="4" fontId="2" fillId="35" borderId="16" xfId="0" applyNumberFormat="1" applyFont="1" applyFill="1" applyBorder="1" applyAlignment="1">
      <alignment horizontal="centerContinuous" vertical="center"/>
    </xf>
    <xf numFmtId="4" fontId="2" fillId="35" borderId="12" xfId="0" applyNumberFormat="1" applyFont="1" applyFill="1" applyBorder="1" applyAlignment="1">
      <alignment horizontal="centerContinuous" vertical="center"/>
    </xf>
    <xf numFmtId="4" fontId="13" fillId="0" borderId="10" xfId="0" applyNumberFormat="1" applyFont="1" applyFill="1" applyBorder="1" applyAlignment="1">
      <alignment horizontal="left"/>
    </xf>
    <xf numFmtId="49" fontId="11" fillId="0" borderId="0" xfId="62" applyNumberFormat="1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left"/>
      <protection/>
    </xf>
    <xf numFmtId="0" fontId="11" fillId="0" borderId="0" xfId="62" applyNumberFormat="1" applyFont="1" applyFill="1" applyBorder="1" applyAlignment="1">
      <alignment horizontal="center"/>
      <protection/>
    </xf>
    <xf numFmtId="4" fontId="16" fillId="0" borderId="0" xfId="64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0" xfId="59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10" xfId="59" applyFont="1" applyFill="1" applyBorder="1" applyAlignment="1">
      <alignment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 shrinkToFit="1"/>
    </xf>
    <xf numFmtId="2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1" fillId="0" borderId="10" xfId="59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left" vertical="center"/>
      <protection/>
    </xf>
    <xf numFmtId="1" fontId="1" fillId="0" borderId="10" xfId="59" applyNumberFormat="1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right" vertical="center"/>
      <protection/>
    </xf>
    <xf numFmtId="183" fontId="1" fillId="0" borderId="10" xfId="59" applyNumberFormat="1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left" vertical="center"/>
      <protection/>
    </xf>
    <xf numFmtId="2" fontId="18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6" fillId="0" borderId="10" xfId="62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2" fontId="11" fillId="0" borderId="10" xfId="62" applyNumberFormat="1" applyFont="1" applyBorder="1" applyAlignment="1">
      <alignment horizontal="center" vertical="center" wrapText="1"/>
      <protection/>
    </xf>
    <xf numFmtId="4" fontId="6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wrapText="1"/>
      <protection/>
    </xf>
    <xf numFmtId="49" fontId="11" fillId="34" borderId="10" xfId="62" applyNumberFormat="1" applyFont="1" applyFill="1" applyBorder="1" applyAlignment="1">
      <alignment horizontal="center" vertical="center"/>
      <protection/>
    </xf>
    <xf numFmtId="0" fontId="22" fillId="0" borderId="10" xfId="62" applyFont="1" applyFill="1" applyBorder="1" applyAlignment="1">
      <alignment horizontal="center" vertical="center"/>
      <protection/>
    </xf>
    <xf numFmtId="0" fontId="22" fillId="0" borderId="10" xfId="62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left" vertical="center"/>
      <protection/>
    </xf>
    <xf numFmtId="0" fontId="11" fillId="34" borderId="10" xfId="62" applyNumberFormat="1" applyFont="1" applyFill="1" applyBorder="1" applyAlignment="1">
      <alignment horizontal="center" vertical="center"/>
      <protection/>
    </xf>
    <xf numFmtId="2" fontId="11" fillId="34" borderId="10" xfId="62" applyNumberFormat="1" applyFont="1" applyFill="1" applyBorder="1" applyAlignment="1">
      <alignment horizontal="center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2" fontId="70" fillId="0" borderId="10" xfId="0" applyNumberFormat="1" applyFont="1" applyFill="1" applyBorder="1" applyAlignment="1">
      <alignment horizontal="left" vertical="center" wrapText="1"/>
    </xf>
    <xf numFmtId="2" fontId="70" fillId="0" borderId="10" xfId="0" applyNumberFormat="1" applyFont="1" applyFill="1" applyBorder="1" applyAlignment="1">
      <alignment horizontal="center" vertical="center"/>
    </xf>
    <xf numFmtId="2" fontId="71" fillId="0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right" vertical="center"/>
    </xf>
    <xf numFmtId="0" fontId="72" fillId="0" borderId="0" xfId="0" applyFont="1" applyFill="1" applyAlignment="1">
      <alignment vertical="center"/>
    </xf>
    <xf numFmtId="0" fontId="72" fillId="0" borderId="10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wrapText="1"/>
    </xf>
    <xf numFmtId="4" fontId="69" fillId="0" borderId="10" xfId="62" applyNumberFormat="1" applyFont="1" applyFill="1" applyBorder="1" applyAlignment="1">
      <alignment horizontal="center"/>
      <protection/>
    </xf>
    <xf numFmtId="2" fontId="74" fillId="0" borderId="10" xfId="0" applyNumberFormat="1" applyFont="1" applyFill="1" applyBorder="1" applyAlignment="1">
      <alignment horizontal="center" vertical="center" wrapText="1"/>
    </xf>
    <xf numFmtId="1" fontId="70" fillId="0" borderId="10" xfId="0" applyNumberFormat="1" applyFont="1" applyFill="1" applyBorder="1" applyAlignment="1">
      <alignment horizontal="left" vertical="center" wrapText="1"/>
    </xf>
    <xf numFmtId="2" fontId="69" fillId="0" borderId="10" xfId="62" applyNumberFormat="1" applyFont="1" applyBorder="1" applyAlignment="1">
      <alignment horizontal="center" vertical="center"/>
      <protection/>
    </xf>
    <xf numFmtId="4" fontId="71" fillId="0" borderId="10" xfId="0" applyNumberFormat="1" applyFont="1" applyFill="1" applyBorder="1" applyAlignment="1">
      <alignment horizontal="center" vertical="center"/>
    </xf>
    <xf numFmtId="0" fontId="69" fillId="34" borderId="10" xfId="62" applyNumberFormat="1" applyFont="1" applyFill="1" applyBorder="1" applyAlignment="1">
      <alignment horizontal="center"/>
      <protection/>
    </xf>
    <xf numFmtId="0" fontId="75" fillId="34" borderId="10" xfId="62" applyFont="1" applyFill="1" applyBorder="1" applyAlignment="1">
      <alignment horizontal="center"/>
      <protection/>
    </xf>
    <xf numFmtId="4" fontId="70" fillId="0" borderId="10" xfId="0" applyNumberFormat="1" applyFont="1" applyFill="1" applyBorder="1" applyAlignment="1">
      <alignment horizontal="center" vertical="center" wrapText="1"/>
    </xf>
    <xf numFmtId="0" fontId="69" fillId="0" borderId="10" xfId="62" applyNumberFormat="1" applyFont="1" applyFill="1" applyBorder="1" applyAlignment="1">
      <alignment horizontal="center"/>
      <protection/>
    </xf>
    <xf numFmtId="0" fontId="75" fillId="0" borderId="10" xfId="62" applyFont="1" applyFill="1" applyBorder="1" applyAlignment="1">
      <alignment horizontal="center" wrapText="1"/>
      <protection/>
    </xf>
    <xf numFmtId="0" fontId="69" fillId="0" borderId="10" xfId="62" applyNumberFormat="1" applyFont="1" applyFill="1" applyBorder="1" applyAlignment="1">
      <alignment horizontal="center" vertical="center"/>
      <protection/>
    </xf>
    <xf numFmtId="4" fontId="71" fillId="0" borderId="10" xfId="59" applyNumberFormat="1" applyFont="1" applyFill="1" applyBorder="1" applyAlignment="1">
      <alignment horizontal="right" vertical="center"/>
      <protection/>
    </xf>
    <xf numFmtId="4" fontId="69" fillId="0" borderId="10" xfId="62" applyNumberFormat="1" applyFont="1" applyFill="1" applyBorder="1" applyAlignment="1">
      <alignment horizontal="center" vertical="center"/>
      <protection/>
    </xf>
    <xf numFmtId="0" fontId="12" fillId="0" borderId="0" xfId="59" applyFont="1" applyFill="1" applyAlignment="1">
      <alignment horizontal="center" vertical="center"/>
      <protection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" fillId="0" borderId="15" xfId="63" applyFont="1" applyBorder="1" applyAlignment="1">
      <alignment horizontal="right"/>
      <protection/>
    </xf>
    <xf numFmtId="0" fontId="1" fillId="0" borderId="12" xfId="63" applyFont="1" applyBorder="1" applyAlignment="1">
      <alignment horizontal="right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right" vertical="center" wrapText="1"/>
      <protection/>
    </xf>
    <xf numFmtId="0" fontId="1" fillId="0" borderId="12" xfId="63" applyFont="1" applyBorder="1" applyAlignment="1">
      <alignment horizontal="right" vertical="center" wrapText="1"/>
      <protection/>
    </xf>
    <xf numFmtId="0" fontId="1" fillId="0" borderId="15" xfId="63" applyFont="1" applyBorder="1" applyAlignment="1">
      <alignment horizontal="left"/>
      <protection/>
    </xf>
    <xf numFmtId="0" fontId="1" fillId="0" borderId="12" xfId="63" applyFont="1" applyBorder="1" applyAlignment="1">
      <alignment horizontal="left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2" xfId="59"/>
    <cellStyle name="Normal 34" xfId="60"/>
    <cellStyle name="Normal 35" xfId="61"/>
    <cellStyle name="Normal 4" xfId="62"/>
    <cellStyle name="Normal_Sheet1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F197"/>
  <sheetViews>
    <sheetView zoomScalePageLayoutView="115" workbookViewId="0" topLeftCell="A52">
      <selection activeCell="B26" sqref="B26"/>
    </sheetView>
  </sheetViews>
  <sheetFormatPr defaultColWidth="9.00390625" defaultRowHeight="15"/>
  <cols>
    <col min="1" max="1" width="5.7109375" style="62" customWidth="1"/>
    <col min="2" max="2" width="42.7109375" style="8" customWidth="1"/>
    <col min="3" max="3" width="10.421875" style="8" customWidth="1"/>
    <col min="4" max="4" width="9.28125" style="8" customWidth="1"/>
    <col min="5" max="5" width="9.00390625" style="12" customWidth="1"/>
    <col min="6" max="6" width="12.140625" style="8" customWidth="1"/>
    <col min="7" max="16384" width="9.00390625" style="8" customWidth="1"/>
  </cols>
  <sheetData>
    <row r="1" spans="1:6" ht="15">
      <c r="A1" s="136" t="s">
        <v>19</v>
      </c>
      <c r="B1" s="136"/>
      <c r="C1" s="136"/>
      <c r="D1" s="136"/>
      <c r="E1" s="136"/>
      <c r="F1" s="136"/>
    </row>
    <row r="3" spans="1:6" ht="32.25" customHeight="1">
      <c r="A3" s="63" t="s">
        <v>0</v>
      </c>
      <c r="B3" s="15" t="s">
        <v>3</v>
      </c>
      <c r="C3" s="15" t="s">
        <v>1</v>
      </c>
      <c r="D3" s="16" t="s">
        <v>7</v>
      </c>
      <c r="E3" s="17" t="s">
        <v>8</v>
      </c>
      <c r="F3" s="14" t="s">
        <v>9</v>
      </c>
    </row>
    <row r="4" spans="1:6" s="9" customFormat="1" ht="12.75">
      <c r="A4" s="52" t="s">
        <v>20</v>
      </c>
      <c r="B4" s="53"/>
      <c r="C4" s="53"/>
      <c r="D4" s="53"/>
      <c r="E4" s="53"/>
      <c r="F4" s="54"/>
    </row>
    <row r="5" spans="1:6" s="9" customFormat="1" ht="12.75">
      <c r="A5" s="56" t="s">
        <v>21</v>
      </c>
      <c r="B5" s="51" t="s">
        <v>22</v>
      </c>
      <c r="C5" s="50"/>
      <c r="D5" s="64"/>
      <c r="E5" s="6"/>
      <c r="F5" s="10"/>
    </row>
    <row r="6" spans="1:6" s="9" customFormat="1" ht="12.75">
      <c r="A6" s="57" t="s">
        <v>23</v>
      </c>
      <c r="B6" s="38" t="s">
        <v>24</v>
      </c>
      <c r="C6" s="39" t="s">
        <v>2</v>
      </c>
      <c r="D6" s="65">
        <v>1303</v>
      </c>
      <c r="E6" s="6"/>
      <c r="F6" s="10">
        <f>ROUND(D6*E6,2)</f>
        <v>0</v>
      </c>
    </row>
    <row r="7" spans="1:6" s="9" customFormat="1" ht="22.5">
      <c r="A7" s="57" t="s">
        <v>25</v>
      </c>
      <c r="B7" s="40" t="s">
        <v>26</v>
      </c>
      <c r="C7" s="41" t="s">
        <v>27</v>
      </c>
      <c r="D7" s="65">
        <v>45</v>
      </c>
      <c r="E7" s="6"/>
      <c r="F7" s="10">
        <f aca="true" t="shared" si="0" ref="F7:F75">ROUND(D7*E7,2)</f>
        <v>0</v>
      </c>
    </row>
    <row r="8" spans="1:6" s="9" customFormat="1" ht="22.5">
      <c r="A8" s="57" t="s">
        <v>28</v>
      </c>
      <c r="B8" s="40" t="s">
        <v>29</v>
      </c>
      <c r="C8" s="41" t="s">
        <v>30</v>
      </c>
      <c r="D8" s="65">
        <v>601.02</v>
      </c>
      <c r="E8" s="6"/>
      <c r="F8" s="10">
        <f t="shared" si="0"/>
        <v>0</v>
      </c>
    </row>
    <row r="9" spans="1:6" s="9" customFormat="1" ht="22.5">
      <c r="A9" s="57" t="s">
        <v>31</v>
      </c>
      <c r="B9" s="42" t="s">
        <v>32</v>
      </c>
      <c r="C9" s="41" t="s">
        <v>30</v>
      </c>
      <c r="D9" s="65">
        <v>2015.37</v>
      </c>
      <c r="E9" s="6"/>
      <c r="F9" s="10">
        <f t="shared" si="0"/>
        <v>0</v>
      </c>
    </row>
    <row r="10" spans="1:6" s="9" customFormat="1" ht="22.5">
      <c r="A10" s="57" t="s">
        <v>33</v>
      </c>
      <c r="B10" s="40" t="s">
        <v>34</v>
      </c>
      <c r="C10" s="41" t="s">
        <v>30</v>
      </c>
      <c r="D10" s="65">
        <v>87</v>
      </c>
      <c r="E10" s="6"/>
      <c r="F10" s="10">
        <f t="shared" si="0"/>
        <v>0</v>
      </c>
    </row>
    <row r="11" spans="1:6" s="9" customFormat="1" ht="12.75">
      <c r="A11" s="57" t="s">
        <v>35</v>
      </c>
      <c r="B11" s="43" t="s">
        <v>36</v>
      </c>
      <c r="C11" s="41" t="s">
        <v>4</v>
      </c>
      <c r="D11" s="65">
        <v>4</v>
      </c>
      <c r="E11" s="6"/>
      <c r="F11" s="10">
        <f t="shared" si="0"/>
        <v>0</v>
      </c>
    </row>
    <row r="12" spans="1:6" s="9" customFormat="1" ht="12.75">
      <c r="A12" s="57" t="s">
        <v>37</v>
      </c>
      <c r="B12" s="43" t="s">
        <v>38</v>
      </c>
      <c r="C12" s="39" t="s">
        <v>2</v>
      </c>
      <c r="D12" s="65">
        <v>90</v>
      </c>
      <c r="E12" s="6"/>
      <c r="F12" s="10">
        <f t="shared" si="0"/>
        <v>0</v>
      </c>
    </row>
    <row r="13" spans="1:6" s="9" customFormat="1" ht="12.75">
      <c r="A13" s="57" t="s">
        <v>39</v>
      </c>
      <c r="B13" s="43" t="s">
        <v>40</v>
      </c>
      <c r="C13" s="41" t="s">
        <v>4</v>
      </c>
      <c r="D13" s="65">
        <v>23</v>
      </c>
      <c r="E13" s="6"/>
      <c r="F13" s="10">
        <f t="shared" si="0"/>
        <v>0</v>
      </c>
    </row>
    <row r="14" spans="1:6" s="9" customFormat="1" ht="12.75">
      <c r="A14" s="57" t="s">
        <v>41</v>
      </c>
      <c r="B14" s="43" t="s">
        <v>42</v>
      </c>
      <c r="C14" s="39" t="s">
        <v>2</v>
      </c>
      <c r="D14" s="65">
        <v>161</v>
      </c>
      <c r="E14" s="6"/>
      <c r="F14" s="10">
        <f t="shared" si="0"/>
        <v>0</v>
      </c>
    </row>
    <row r="15" spans="1:6" s="9" customFormat="1" ht="12.75">
      <c r="A15" s="57" t="s">
        <v>43</v>
      </c>
      <c r="B15" s="43" t="s">
        <v>44</v>
      </c>
      <c r="C15" s="44" t="s">
        <v>2</v>
      </c>
      <c r="D15" s="66">
        <v>1326</v>
      </c>
      <c r="E15" s="6"/>
      <c r="F15" s="10">
        <f t="shared" si="0"/>
        <v>0</v>
      </c>
    </row>
    <row r="16" spans="1:6" s="9" customFormat="1" ht="12.75">
      <c r="A16" s="58" t="s">
        <v>45</v>
      </c>
      <c r="B16" s="45" t="s">
        <v>46</v>
      </c>
      <c r="C16" s="39"/>
      <c r="D16" s="67"/>
      <c r="E16" s="6"/>
      <c r="F16" s="10"/>
    </row>
    <row r="17" spans="1:6" s="9" customFormat="1" ht="22.5">
      <c r="A17" s="57" t="s">
        <v>47</v>
      </c>
      <c r="B17" s="40" t="s">
        <v>48</v>
      </c>
      <c r="C17" s="41" t="s">
        <v>30</v>
      </c>
      <c r="D17" s="68">
        <v>1827.6</v>
      </c>
      <c r="E17" s="6"/>
      <c r="F17" s="10">
        <f t="shared" si="0"/>
        <v>0</v>
      </c>
    </row>
    <row r="18" spans="1:6" s="9" customFormat="1" ht="12.75">
      <c r="A18" s="57" t="s">
        <v>49</v>
      </c>
      <c r="B18" s="43" t="s">
        <v>50</v>
      </c>
      <c r="C18" s="41" t="s">
        <v>30</v>
      </c>
      <c r="D18" s="65">
        <v>3808</v>
      </c>
      <c r="E18" s="6"/>
      <c r="F18" s="10">
        <f t="shared" si="0"/>
        <v>0</v>
      </c>
    </row>
    <row r="19" spans="1:6" s="9" customFormat="1" ht="12.75">
      <c r="A19" s="57" t="s">
        <v>51</v>
      </c>
      <c r="B19" s="43" t="s">
        <v>52</v>
      </c>
      <c r="C19" s="41" t="s">
        <v>30</v>
      </c>
      <c r="D19" s="65">
        <v>1040</v>
      </c>
      <c r="E19" s="6"/>
      <c r="F19" s="10">
        <f t="shared" si="0"/>
        <v>0</v>
      </c>
    </row>
    <row r="20" spans="1:6" s="9" customFormat="1" ht="22.5">
      <c r="A20" s="57" t="s">
        <v>53</v>
      </c>
      <c r="B20" s="42" t="s">
        <v>151</v>
      </c>
      <c r="C20" s="41" t="s">
        <v>27</v>
      </c>
      <c r="D20" s="65">
        <v>11424</v>
      </c>
      <c r="E20" s="6"/>
      <c r="F20" s="10">
        <f t="shared" si="0"/>
        <v>0</v>
      </c>
    </row>
    <row r="21" spans="1:6" s="9" customFormat="1" ht="12.75">
      <c r="A21" s="58" t="s">
        <v>54</v>
      </c>
      <c r="B21" s="46" t="s">
        <v>55</v>
      </c>
      <c r="C21" s="47"/>
      <c r="D21" s="65"/>
      <c r="E21" s="6"/>
      <c r="F21" s="10"/>
    </row>
    <row r="22" spans="1:6" s="9" customFormat="1" ht="22.5">
      <c r="A22" s="57" t="s">
        <v>56</v>
      </c>
      <c r="B22" s="40" t="s">
        <v>57</v>
      </c>
      <c r="C22" s="41" t="s">
        <v>27</v>
      </c>
      <c r="D22" s="65">
        <v>1480</v>
      </c>
      <c r="E22" s="6"/>
      <c r="F22" s="10">
        <f t="shared" si="0"/>
        <v>0</v>
      </c>
    </row>
    <row r="23" spans="1:6" s="9" customFormat="1" ht="12.75">
      <c r="A23" s="57" t="s">
        <v>58</v>
      </c>
      <c r="B23" s="43" t="s">
        <v>59</v>
      </c>
      <c r="C23" s="41" t="s">
        <v>27</v>
      </c>
      <c r="D23" s="65">
        <v>11844</v>
      </c>
      <c r="E23" s="6"/>
      <c r="F23" s="10">
        <f t="shared" si="0"/>
        <v>0</v>
      </c>
    </row>
    <row r="24" spans="1:6" s="9" customFormat="1" ht="12.75">
      <c r="A24" s="57" t="s">
        <v>60</v>
      </c>
      <c r="B24" s="43" t="s">
        <v>61</v>
      </c>
      <c r="C24" s="41" t="s">
        <v>27</v>
      </c>
      <c r="D24" s="65">
        <v>1260</v>
      </c>
      <c r="E24" s="6"/>
      <c r="F24" s="10">
        <f t="shared" si="0"/>
        <v>0</v>
      </c>
    </row>
    <row r="25" spans="1:6" s="9" customFormat="1" ht="22.5">
      <c r="A25" s="57" t="s">
        <v>62</v>
      </c>
      <c r="B25" s="40" t="s">
        <v>63</v>
      </c>
      <c r="C25" s="41" t="s">
        <v>30</v>
      </c>
      <c r="D25" s="65">
        <v>4004</v>
      </c>
      <c r="E25" s="6"/>
      <c r="F25" s="10">
        <f t="shared" si="0"/>
        <v>0</v>
      </c>
    </row>
    <row r="26" spans="1:6" s="9" customFormat="1" ht="22.5">
      <c r="A26" s="57" t="s">
        <v>64</v>
      </c>
      <c r="B26" s="40" t="s">
        <v>65</v>
      </c>
      <c r="C26" s="41" t="s">
        <v>30</v>
      </c>
      <c r="D26" s="65">
        <v>345</v>
      </c>
      <c r="E26" s="7"/>
      <c r="F26" s="10">
        <f t="shared" si="0"/>
        <v>0</v>
      </c>
    </row>
    <row r="27" spans="1:6" s="9" customFormat="1" ht="12.75">
      <c r="A27" s="58" t="s">
        <v>66</v>
      </c>
      <c r="B27" s="46" t="s">
        <v>67</v>
      </c>
      <c r="C27" s="47"/>
      <c r="D27" s="65"/>
      <c r="E27" s="7"/>
      <c r="F27" s="10"/>
    </row>
    <row r="28" spans="1:6" s="9" customFormat="1" ht="12.75">
      <c r="A28" s="57" t="s">
        <v>68</v>
      </c>
      <c r="B28" s="43" t="s">
        <v>69</v>
      </c>
      <c r="C28" s="41" t="s">
        <v>27</v>
      </c>
      <c r="D28" s="65">
        <v>9400</v>
      </c>
      <c r="E28" s="6"/>
      <c r="F28" s="10">
        <f t="shared" si="0"/>
        <v>0</v>
      </c>
    </row>
    <row r="29" spans="1:6" s="9" customFormat="1" ht="12.75">
      <c r="A29" s="57" t="s">
        <v>70</v>
      </c>
      <c r="B29" s="43" t="s">
        <v>71</v>
      </c>
      <c r="C29" s="41" t="s">
        <v>27</v>
      </c>
      <c r="D29" s="65">
        <v>1000</v>
      </c>
      <c r="E29" s="6"/>
      <c r="F29" s="10">
        <f t="shared" si="0"/>
        <v>0</v>
      </c>
    </row>
    <row r="30" spans="1:6" s="9" customFormat="1" ht="12.75">
      <c r="A30" s="58" t="s">
        <v>72</v>
      </c>
      <c r="B30" s="45" t="s">
        <v>73</v>
      </c>
      <c r="C30" s="47"/>
      <c r="D30" s="65"/>
      <c r="E30" s="6"/>
      <c r="F30" s="10"/>
    </row>
    <row r="31" spans="1:6" s="9" customFormat="1" ht="12.75">
      <c r="A31" s="59" t="s">
        <v>74</v>
      </c>
      <c r="B31" s="43" t="s">
        <v>75</v>
      </c>
      <c r="C31" s="41" t="s">
        <v>2</v>
      </c>
      <c r="D31" s="65">
        <v>49.2</v>
      </c>
      <c r="E31" s="6"/>
      <c r="F31" s="10">
        <f t="shared" si="0"/>
        <v>0</v>
      </c>
    </row>
    <row r="32" spans="1:6" s="9" customFormat="1" ht="12.75">
      <c r="A32" s="59" t="s">
        <v>76</v>
      </c>
      <c r="B32" s="43" t="s">
        <v>77</v>
      </c>
      <c r="C32" s="41" t="s">
        <v>2</v>
      </c>
      <c r="D32" s="65">
        <v>12.4</v>
      </c>
      <c r="E32" s="6"/>
      <c r="F32" s="10">
        <f t="shared" si="0"/>
        <v>0</v>
      </c>
    </row>
    <row r="33" spans="1:6" s="9" customFormat="1" ht="12.75">
      <c r="A33" s="59" t="s">
        <v>78</v>
      </c>
      <c r="B33" s="43" t="s">
        <v>79</v>
      </c>
      <c r="C33" s="41" t="s">
        <v>2</v>
      </c>
      <c r="D33" s="65">
        <v>28.1</v>
      </c>
      <c r="E33" s="6"/>
      <c r="F33" s="10">
        <f t="shared" si="0"/>
        <v>0</v>
      </c>
    </row>
    <row r="34" spans="1:6" s="9" customFormat="1" ht="12.75">
      <c r="A34" s="59" t="s">
        <v>80</v>
      </c>
      <c r="B34" s="43" t="s">
        <v>81</v>
      </c>
      <c r="C34" s="41" t="s">
        <v>2</v>
      </c>
      <c r="D34" s="65">
        <v>18.4</v>
      </c>
      <c r="E34" s="6"/>
      <c r="F34" s="10">
        <f t="shared" si="0"/>
        <v>0</v>
      </c>
    </row>
    <row r="35" spans="1:6" s="9" customFormat="1" ht="12.75">
      <c r="A35" s="59" t="s">
        <v>82</v>
      </c>
      <c r="B35" s="43" t="s">
        <v>83</v>
      </c>
      <c r="C35" s="41" t="s">
        <v>5</v>
      </c>
      <c r="D35" s="65">
        <v>61.84</v>
      </c>
      <c r="E35" s="7"/>
      <c r="F35" s="10">
        <f t="shared" si="0"/>
        <v>0</v>
      </c>
    </row>
    <row r="36" spans="1:6" s="9" customFormat="1" ht="12.75">
      <c r="A36" s="59" t="s">
        <v>84</v>
      </c>
      <c r="B36" s="43" t="s">
        <v>85</v>
      </c>
      <c r="C36" s="41" t="s">
        <v>5</v>
      </c>
      <c r="D36" s="65">
        <v>61.84</v>
      </c>
      <c r="E36" s="6"/>
      <c r="F36" s="10">
        <f t="shared" si="0"/>
        <v>0</v>
      </c>
    </row>
    <row r="37" spans="1:6" s="9" customFormat="1" ht="12.75">
      <c r="A37" s="59" t="s">
        <v>86</v>
      </c>
      <c r="B37" s="43" t="s">
        <v>87</v>
      </c>
      <c r="C37" s="41" t="s">
        <v>5</v>
      </c>
      <c r="D37" s="65">
        <v>27</v>
      </c>
      <c r="E37" s="6"/>
      <c r="F37" s="10">
        <f t="shared" si="0"/>
        <v>0</v>
      </c>
    </row>
    <row r="38" spans="1:6" s="9" customFormat="1" ht="33.75">
      <c r="A38" s="59" t="s">
        <v>88</v>
      </c>
      <c r="B38" s="40" t="s">
        <v>89</v>
      </c>
      <c r="C38" s="41" t="s">
        <v>5</v>
      </c>
      <c r="D38" s="65">
        <v>18</v>
      </c>
      <c r="E38" s="6"/>
      <c r="F38" s="10">
        <f t="shared" si="0"/>
        <v>0</v>
      </c>
    </row>
    <row r="39" spans="1:6" s="9" customFormat="1" ht="22.5">
      <c r="A39" s="59" t="s">
        <v>90</v>
      </c>
      <c r="B39" s="40" t="s">
        <v>91</v>
      </c>
      <c r="C39" s="41" t="s">
        <v>2</v>
      </c>
      <c r="D39" s="65">
        <v>618</v>
      </c>
      <c r="E39" s="6"/>
      <c r="F39" s="10">
        <f t="shared" si="0"/>
        <v>0</v>
      </c>
    </row>
    <row r="40" spans="1:6" s="9" customFormat="1" ht="22.5">
      <c r="A40" s="59" t="s">
        <v>92</v>
      </c>
      <c r="B40" s="40" t="s">
        <v>93</v>
      </c>
      <c r="C40" s="41" t="s">
        <v>2</v>
      </c>
      <c r="D40" s="65">
        <v>48</v>
      </c>
      <c r="E40" s="6"/>
      <c r="F40" s="10">
        <f t="shared" si="0"/>
        <v>0</v>
      </c>
    </row>
    <row r="41" spans="1:6" s="9" customFormat="1" ht="22.5">
      <c r="A41" s="59" t="s">
        <v>94</v>
      </c>
      <c r="B41" s="40" t="s">
        <v>95</v>
      </c>
      <c r="C41" s="41" t="s">
        <v>2</v>
      </c>
      <c r="D41" s="65">
        <v>58</v>
      </c>
      <c r="E41" s="6"/>
      <c r="F41" s="10">
        <f t="shared" si="0"/>
        <v>0</v>
      </c>
    </row>
    <row r="42" spans="1:6" s="9" customFormat="1" ht="22.5">
      <c r="A42" s="59" t="s">
        <v>96</v>
      </c>
      <c r="B42" s="40" t="s">
        <v>155</v>
      </c>
      <c r="C42" s="39" t="s">
        <v>2</v>
      </c>
      <c r="D42" s="65">
        <v>685</v>
      </c>
      <c r="E42" s="6"/>
      <c r="F42" s="10">
        <f t="shared" si="0"/>
        <v>0</v>
      </c>
    </row>
    <row r="43" spans="1:6" s="9" customFormat="1" ht="12.75">
      <c r="A43" s="57" t="s">
        <v>97</v>
      </c>
      <c r="B43" s="43" t="s">
        <v>98</v>
      </c>
      <c r="C43" s="41" t="s">
        <v>27</v>
      </c>
      <c r="D43" s="66">
        <v>120.06</v>
      </c>
      <c r="E43" s="7"/>
      <c r="F43" s="10">
        <f t="shared" si="0"/>
        <v>0</v>
      </c>
    </row>
    <row r="44" spans="1:6" s="9" customFormat="1" ht="12.75">
      <c r="A44" s="58" t="s">
        <v>99</v>
      </c>
      <c r="B44" s="46" t="s">
        <v>100</v>
      </c>
      <c r="C44" s="39"/>
      <c r="D44" s="69"/>
      <c r="E44" s="6"/>
      <c r="F44" s="10"/>
    </row>
    <row r="45" spans="1:6" s="9" customFormat="1" ht="12.75">
      <c r="A45" s="57" t="s">
        <v>101</v>
      </c>
      <c r="B45" s="43" t="s">
        <v>102</v>
      </c>
      <c r="C45" s="39" t="s">
        <v>4</v>
      </c>
      <c r="D45" s="66">
        <v>12</v>
      </c>
      <c r="E45" s="6"/>
      <c r="F45" s="10">
        <f t="shared" si="0"/>
        <v>0</v>
      </c>
    </row>
    <row r="46" spans="1:6" s="9" customFormat="1" ht="12.75">
      <c r="A46" s="57" t="s">
        <v>103</v>
      </c>
      <c r="B46" s="43" t="s">
        <v>104</v>
      </c>
      <c r="C46" s="39" t="s">
        <v>4</v>
      </c>
      <c r="D46" s="66">
        <v>11</v>
      </c>
      <c r="E46" s="6"/>
      <c r="F46" s="10">
        <f t="shared" si="0"/>
        <v>0</v>
      </c>
    </row>
    <row r="47" spans="1:6" s="9" customFormat="1" ht="12.75">
      <c r="A47" s="57" t="s">
        <v>105</v>
      </c>
      <c r="B47" s="43" t="s">
        <v>106</v>
      </c>
      <c r="C47" s="39" t="s">
        <v>4</v>
      </c>
      <c r="D47" s="66">
        <v>1</v>
      </c>
      <c r="E47" s="6"/>
      <c r="F47" s="10">
        <f t="shared" si="0"/>
        <v>0</v>
      </c>
    </row>
    <row r="48" spans="1:6" s="9" customFormat="1" ht="12.75">
      <c r="A48" s="57" t="s">
        <v>107</v>
      </c>
      <c r="B48" s="43" t="s">
        <v>108</v>
      </c>
      <c r="C48" s="39" t="s">
        <v>4</v>
      </c>
      <c r="D48" s="66">
        <v>1</v>
      </c>
      <c r="E48" s="6"/>
      <c r="F48" s="10">
        <f t="shared" si="0"/>
        <v>0</v>
      </c>
    </row>
    <row r="49" spans="1:6" s="9" customFormat="1" ht="12.75">
      <c r="A49" s="57" t="s">
        <v>109</v>
      </c>
      <c r="B49" s="43" t="s">
        <v>110</v>
      </c>
      <c r="C49" s="39" t="s">
        <v>4</v>
      </c>
      <c r="D49" s="66">
        <v>1</v>
      </c>
      <c r="E49" s="6"/>
      <c r="F49" s="10">
        <f t="shared" si="0"/>
        <v>0</v>
      </c>
    </row>
    <row r="50" spans="1:6" s="9" customFormat="1" ht="22.5">
      <c r="A50" s="57" t="s">
        <v>111</v>
      </c>
      <c r="B50" s="40" t="s">
        <v>112</v>
      </c>
      <c r="C50" s="41" t="s">
        <v>27</v>
      </c>
      <c r="D50" s="66">
        <v>2900</v>
      </c>
      <c r="E50" s="6"/>
      <c r="F50" s="10">
        <f t="shared" si="0"/>
        <v>0</v>
      </c>
    </row>
    <row r="51" spans="1:6" s="9" customFormat="1" ht="12.75">
      <c r="A51" s="57" t="s">
        <v>113</v>
      </c>
      <c r="B51" s="40" t="s">
        <v>114</v>
      </c>
      <c r="C51" s="39" t="s">
        <v>4</v>
      </c>
      <c r="D51" s="66">
        <v>8</v>
      </c>
      <c r="E51" s="6"/>
      <c r="F51" s="10">
        <f t="shared" si="0"/>
        <v>0</v>
      </c>
    </row>
    <row r="52" spans="1:6" s="9" customFormat="1" ht="12.75">
      <c r="A52" s="60" t="s">
        <v>115</v>
      </c>
      <c r="B52" s="48" t="s">
        <v>156</v>
      </c>
      <c r="C52" s="39"/>
      <c r="D52" s="69"/>
      <c r="E52" s="6"/>
      <c r="F52" s="10"/>
    </row>
    <row r="53" spans="1:6" s="9" customFormat="1" ht="12.75">
      <c r="A53" s="61" t="s">
        <v>116</v>
      </c>
      <c r="B53" s="43" t="s">
        <v>117</v>
      </c>
      <c r="C53" s="39" t="s">
        <v>4</v>
      </c>
      <c r="D53" s="70">
        <v>118</v>
      </c>
      <c r="E53" s="6"/>
      <c r="F53" s="10">
        <f t="shared" si="0"/>
        <v>0</v>
      </c>
    </row>
    <row r="54" spans="1:6" s="9" customFormat="1" ht="45">
      <c r="A54" s="61" t="s">
        <v>118</v>
      </c>
      <c r="B54" s="40" t="s">
        <v>119</v>
      </c>
      <c r="C54" s="49" t="s">
        <v>4</v>
      </c>
      <c r="D54" s="70">
        <v>96</v>
      </c>
      <c r="E54" s="6"/>
      <c r="F54" s="10">
        <f t="shared" si="0"/>
        <v>0</v>
      </c>
    </row>
    <row r="55" spans="1:6" s="9" customFormat="1" ht="12.75">
      <c r="A55" s="61" t="s">
        <v>120</v>
      </c>
      <c r="B55" s="43" t="s">
        <v>121</v>
      </c>
      <c r="C55" s="39" t="s">
        <v>2</v>
      </c>
      <c r="D55" s="70">
        <v>180</v>
      </c>
      <c r="E55" s="6"/>
      <c r="F55" s="10">
        <f t="shared" si="0"/>
        <v>0</v>
      </c>
    </row>
    <row r="56" spans="1:6" s="9" customFormat="1" ht="12.75">
      <c r="A56" s="61" t="s">
        <v>122</v>
      </c>
      <c r="B56" s="43" t="s">
        <v>123</v>
      </c>
      <c r="C56" s="39" t="s">
        <v>2</v>
      </c>
      <c r="D56" s="70">
        <v>460</v>
      </c>
      <c r="E56" s="6"/>
      <c r="F56" s="10">
        <f t="shared" si="0"/>
        <v>0</v>
      </c>
    </row>
    <row r="57" spans="1:6" s="9" customFormat="1" ht="12.75">
      <c r="A57" s="74"/>
      <c r="B57" s="75"/>
      <c r="C57" s="76"/>
      <c r="D57" s="77"/>
      <c r="E57" s="78" t="s">
        <v>152</v>
      </c>
      <c r="F57" s="10">
        <f>ROUND(SUM(F6:F56),2)</f>
        <v>0</v>
      </c>
    </row>
    <row r="58" spans="1:6" s="9" customFormat="1" ht="12.75">
      <c r="A58" s="74"/>
      <c r="B58" s="75"/>
      <c r="C58" s="76"/>
      <c r="D58" s="77"/>
      <c r="E58" s="78" t="s">
        <v>18</v>
      </c>
      <c r="F58" s="10">
        <f>ROUND(F57*5%,2)</f>
        <v>0</v>
      </c>
    </row>
    <row r="59" spans="1:6" s="9" customFormat="1" ht="12.75">
      <c r="A59" s="74"/>
      <c r="B59" s="75"/>
      <c r="C59" s="76"/>
      <c r="D59" s="77"/>
      <c r="E59" s="11" t="s">
        <v>153</v>
      </c>
      <c r="F59" s="79">
        <f>SUM(F57:F58)</f>
        <v>0</v>
      </c>
    </row>
    <row r="60" spans="1:6" s="9" customFormat="1" ht="12.75">
      <c r="A60" s="74"/>
      <c r="B60" s="75"/>
      <c r="C60" s="76"/>
      <c r="D60" s="77"/>
      <c r="E60" s="11" t="s">
        <v>12</v>
      </c>
      <c r="F60" s="79">
        <f>ROUND(F59*21%,2)</f>
        <v>0</v>
      </c>
    </row>
    <row r="61" spans="1:6" s="9" customFormat="1" ht="12.75">
      <c r="A61" s="74"/>
      <c r="B61" s="75"/>
      <c r="C61" s="76"/>
      <c r="D61" s="77"/>
      <c r="E61" s="11" t="s">
        <v>154</v>
      </c>
      <c r="F61" s="79">
        <f>SUM(F59:F60)</f>
        <v>0</v>
      </c>
    </row>
    <row r="62" spans="1:6" s="9" customFormat="1" ht="12.75">
      <c r="A62" s="52" t="s">
        <v>242</v>
      </c>
      <c r="B62" s="53"/>
      <c r="C62" s="53"/>
      <c r="D62" s="71"/>
      <c r="E62" s="71"/>
      <c r="F62" s="72"/>
    </row>
    <row r="63" spans="1:6" s="9" customFormat="1" ht="12.75">
      <c r="A63" s="56"/>
      <c r="B63" s="56" t="s">
        <v>124</v>
      </c>
      <c r="C63" s="55"/>
      <c r="D63" s="73"/>
      <c r="E63" s="6"/>
      <c r="F63" s="10"/>
    </row>
    <row r="64" spans="1:6" s="9" customFormat="1" ht="12.75">
      <c r="A64" s="59">
        <v>1</v>
      </c>
      <c r="B64" s="43" t="s">
        <v>157</v>
      </c>
      <c r="C64" s="41" t="s">
        <v>125</v>
      </c>
      <c r="D64" s="65">
        <v>29</v>
      </c>
      <c r="E64" s="6"/>
      <c r="F64" s="10">
        <f t="shared" si="0"/>
        <v>0</v>
      </c>
    </row>
    <row r="65" spans="1:6" s="9" customFormat="1" ht="12.75">
      <c r="A65" s="59">
        <v>2</v>
      </c>
      <c r="B65" s="43" t="s">
        <v>158</v>
      </c>
      <c r="C65" s="41" t="s">
        <v>125</v>
      </c>
      <c r="D65" s="65">
        <v>29</v>
      </c>
      <c r="E65" s="6"/>
      <c r="F65" s="10">
        <f t="shared" si="0"/>
        <v>0</v>
      </c>
    </row>
    <row r="66" spans="1:6" s="9" customFormat="1" ht="12.75">
      <c r="A66" s="59">
        <v>3</v>
      </c>
      <c r="B66" s="43" t="s">
        <v>126</v>
      </c>
      <c r="C66" s="41" t="s">
        <v>127</v>
      </c>
      <c r="D66" s="65">
        <v>1</v>
      </c>
      <c r="E66" s="6"/>
      <c r="F66" s="10">
        <f t="shared" si="0"/>
        <v>0</v>
      </c>
    </row>
    <row r="67" spans="1:6" s="9" customFormat="1" ht="12.75">
      <c r="A67" s="59">
        <v>4</v>
      </c>
      <c r="B67" s="43" t="s">
        <v>128</v>
      </c>
      <c r="C67" s="41" t="s">
        <v>125</v>
      </c>
      <c r="D67" s="65">
        <v>1</v>
      </c>
      <c r="E67" s="6"/>
      <c r="F67" s="10">
        <f t="shared" si="0"/>
        <v>0</v>
      </c>
    </row>
    <row r="68" spans="1:6" s="9" customFormat="1" ht="12.75">
      <c r="A68" s="59">
        <v>5</v>
      </c>
      <c r="B68" s="43" t="s">
        <v>129</v>
      </c>
      <c r="C68" s="41" t="s">
        <v>125</v>
      </c>
      <c r="D68" s="65">
        <v>3</v>
      </c>
      <c r="E68" s="6"/>
      <c r="F68" s="10">
        <f t="shared" si="0"/>
        <v>0</v>
      </c>
    </row>
    <row r="69" spans="1:6" s="9" customFormat="1" ht="12.75">
      <c r="A69" s="59">
        <v>6</v>
      </c>
      <c r="B69" s="43" t="s">
        <v>159</v>
      </c>
      <c r="C69" s="41" t="s">
        <v>125</v>
      </c>
      <c r="D69" s="65">
        <v>3</v>
      </c>
      <c r="E69" s="6"/>
      <c r="F69" s="10">
        <f t="shared" si="0"/>
        <v>0</v>
      </c>
    </row>
    <row r="70" spans="1:6" s="9" customFormat="1" ht="12.75">
      <c r="A70" s="59">
        <v>7</v>
      </c>
      <c r="B70" s="43" t="s">
        <v>160</v>
      </c>
      <c r="C70" s="41" t="s">
        <v>125</v>
      </c>
      <c r="D70" s="65">
        <v>3</v>
      </c>
      <c r="E70" s="6"/>
      <c r="F70" s="10">
        <f t="shared" si="0"/>
        <v>0</v>
      </c>
    </row>
    <row r="71" spans="1:6" s="9" customFormat="1" ht="12.75">
      <c r="A71" s="59">
        <v>8</v>
      </c>
      <c r="B71" s="43" t="s">
        <v>161</v>
      </c>
      <c r="C71" s="41" t="s">
        <v>2</v>
      </c>
      <c r="D71" s="65">
        <v>995</v>
      </c>
      <c r="E71" s="6"/>
      <c r="F71" s="10">
        <f t="shared" si="0"/>
        <v>0</v>
      </c>
    </row>
    <row r="72" spans="1:6" s="9" customFormat="1" ht="12.75">
      <c r="A72" s="59">
        <v>8</v>
      </c>
      <c r="B72" s="43" t="s">
        <v>162</v>
      </c>
      <c r="C72" s="41" t="s">
        <v>2</v>
      </c>
      <c r="D72" s="65">
        <v>375</v>
      </c>
      <c r="E72" s="6"/>
      <c r="F72" s="10">
        <f t="shared" si="0"/>
        <v>0</v>
      </c>
    </row>
    <row r="73" spans="1:6" s="9" customFormat="1" ht="12.75">
      <c r="A73" s="59">
        <v>9</v>
      </c>
      <c r="B73" s="43" t="s">
        <v>163</v>
      </c>
      <c r="C73" s="41" t="s">
        <v>127</v>
      </c>
      <c r="D73" s="65">
        <v>42</v>
      </c>
      <c r="E73" s="6"/>
      <c r="F73" s="10">
        <f t="shared" si="0"/>
        <v>0</v>
      </c>
    </row>
    <row r="74" spans="1:6" s="9" customFormat="1" ht="12.75">
      <c r="A74" s="59">
        <v>9</v>
      </c>
      <c r="B74" s="43" t="s">
        <v>164</v>
      </c>
      <c r="C74" s="41" t="s">
        <v>127</v>
      </c>
      <c r="D74" s="65">
        <v>16</v>
      </c>
      <c r="E74" s="6"/>
      <c r="F74" s="10">
        <f t="shared" si="0"/>
        <v>0</v>
      </c>
    </row>
    <row r="75" spans="1:6" s="9" customFormat="1" ht="12.75">
      <c r="A75" s="59">
        <v>10</v>
      </c>
      <c r="B75" s="43" t="s">
        <v>130</v>
      </c>
      <c r="C75" s="41" t="s">
        <v>125</v>
      </c>
      <c r="D75" s="65">
        <v>29</v>
      </c>
      <c r="E75" s="6"/>
      <c r="F75" s="10">
        <f t="shared" si="0"/>
        <v>0</v>
      </c>
    </row>
    <row r="76" spans="1:6" s="9" customFormat="1" ht="12.75">
      <c r="A76" s="59">
        <v>11</v>
      </c>
      <c r="B76" s="43" t="s">
        <v>131</v>
      </c>
      <c r="C76" s="41" t="s">
        <v>125</v>
      </c>
      <c r="D76" s="65">
        <v>29</v>
      </c>
      <c r="E76" s="6"/>
      <c r="F76" s="10">
        <f aca="true" t="shared" si="1" ref="F76:F108">ROUND(D76*E76,2)</f>
        <v>0</v>
      </c>
    </row>
    <row r="77" spans="1:6" s="9" customFormat="1" ht="12.75">
      <c r="A77" s="59">
        <v>12</v>
      </c>
      <c r="B77" s="43" t="s">
        <v>165</v>
      </c>
      <c r="C77" s="41" t="s">
        <v>2</v>
      </c>
      <c r="D77" s="65">
        <v>232</v>
      </c>
      <c r="E77" s="6"/>
      <c r="F77" s="10">
        <f t="shared" si="1"/>
        <v>0</v>
      </c>
    </row>
    <row r="78" spans="1:6" s="9" customFormat="1" ht="12.75">
      <c r="A78" s="59">
        <v>13</v>
      </c>
      <c r="B78" s="43" t="s">
        <v>132</v>
      </c>
      <c r="C78" s="41" t="s">
        <v>127</v>
      </c>
      <c r="D78" s="65">
        <v>29</v>
      </c>
      <c r="E78" s="6"/>
      <c r="F78" s="10">
        <f t="shared" si="1"/>
        <v>0</v>
      </c>
    </row>
    <row r="79" spans="1:6" s="9" customFormat="1" ht="12.75">
      <c r="A79" s="59">
        <v>14</v>
      </c>
      <c r="B79" s="43" t="s">
        <v>166</v>
      </c>
      <c r="C79" s="41" t="s">
        <v>2</v>
      </c>
      <c r="D79" s="65">
        <v>255</v>
      </c>
      <c r="E79" s="6"/>
      <c r="F79" s="10">
        <f t="shared" si="1"/>
        <v>0</v>
      </c>
    </row>
    <row r="80" spans="1:6" s="9" customFormat="1" ht="12.75">
      <c r="A80" s="59">
        <v>15</v>
      </c>
      <c r="B80" s="43" t="s">
        <v>167</v>
      </c>
      <c r="C80" s="41" t="s">
        <v>2</v>
      </c>
      <c r="D80" s="65">
        <v>75</v>
      </c>
      <c r="E80" s="6"/>
      <c r="F80" s="10">
        <f t="shared" si="1"/>
        <v>0</v>
      </c>
    </row>
    <row r="81" spans="1:6" s="9" customFormat="1" ht="12.75">
      <c r="A81" s="59">
        <v>16</v>
      </c>
      <c r="B81" s="43" t="s">
        <v>168</v>
      </c>
      <c r="C81" s="41" t="s">
        <v>2</v>
      </c>
      <c r="D81" s="65">
        <v>1281</v>
      </c>
      <c r="E81" s="6"/>
      <c r="F81" s="10">
        <f t="shared" si="1"/>
        <v>0</v>
      </c>
    </row>
    <row r="82" spans="1:6" s="9" customFormat="1" ht="12.75">
      <c r="A82" s="59">
        <v>17</v>
      </c>
      <c r="B82" s="43" t="s">
        <v>169</v>
      </c>
      <c r="C82" s="41" t="s">
        <v>125</v>
      </c>
      <c r="D82" s="65">
        <v>29</v>
      </c>
      <c r="E82" s="6"/>
      <c r="F82" s="10">
        <f t="shared" si="1"/>
        <v>0</v>
      </c>
    </row>
    <row r="83" spans="1:6" s="9" customFormat="1" ht="12.75">
      <c r="A83" s="59">
        <v>18</v>
      </c>
      <c r="B83" s="43" t="s">
        <v>133</v>
      </c>
      <c r="C83" s="41" t="s">
        <v>6</v>
      </c>
      <c r="D83" s="65">
        <v>73</v>
      </c>
      <c r="E83" s="6"/>
      <c r="F83" s="10">
        <f t="shared" si="1"/>
        <v>0</v>
      </c>
    </row>
    <row r="84" spans="1:6" s="9" customFormat="1" ht="12.75">
      <c r="A84" s="59">
        <v>19</v>
      </c>
      <c r="B84" s="43" t="s">
        <v>134</v>
      </c>
      <c r="C84" s="41" t="s">
        <v>127</v>
      </c>
      <c r="D84" s="65">
        <v>1</v>
      </c>
      <c r="E84" s="6"/>
      <c r="F84" s="10">
        <f t="shared" si="1"/>
        <v>0</v>
      </c>
    </row>
    <row r="85" spans="1:6" s="9" customFormat="1" ht="12.75">
      <c r="A85" s="56"/>
      <c r="B85" s="56" t="s">
        <v>135</v>
      </c>
      <c r="C85" s="55"/>
      <c r="D85" s="65"/>
      <c r="E85" s="6"/>
      <c r="F85" s="10"/>
    </row>
    <row r="86" spans="1:6" s="9" customFormat="1" ht="12.75">
      <c r="A86" s="59">
        <v>1</v>
      </c>
      <c r="B86" s="43" t="s">
        <v>136</v>
      </c>
      <c r="C86" s="41" t="s">
        <v>125</v>
      </c>
      <c r="D86" s="65">
        <v>29</v>
      </c>
      <c r="E86" s="6"/>
      <c r="F86" s="10">
        <f t="shared" si="1"/>
        <v>0</v>
      </c>
    </row>
    <row r="87" spans="1:6" s="9" customFormat="1" ht="12.75">
      <c r="A87" s="59">
        <v>2</v>
      </c>
      <c r="B87" s="40" t="s">
        <v>137</v>
      </c>
      <c r="C87" s="41" t="s">
        <v>125</v>
      </c>
      <c r="D87" s="65">
        <v>29</v>
      </c>
      <c r="E87" s="6"/>
      <c r="F87" s="10">
        <f t="shared" si="1"/>
        <v>0</v>
      </c>
    </row>
    <row r="88" spans="1:6" s="9" customFormat="1" ht="12.75">
      <c r="A88" s="59">
        <v>3</v>
      </c>
      <c r="B88" s="43" t="s">
        <v>170</v>
      </c>
      <c r="C88" s="41" t="s">
        <v>125</v>
      </c>
      <c r="D88" s="65">
        <v>29</v>
      </c>
      <c r="E88" s="6"/>
      <c r="F88" s="10">
        <f t="shared" si="1"/>
        <v>0</v>
      </c>
    </row>
    <row r="89" spans="1:6" s="9" customFormat="1" ht="12.75">
      <c r="A89" s="59">
        <v>4</v>
      </c>
      <c r="B89" s="43" t="s">
        <v>171</v>
      </c>
      <c r="C89" s="41" t="s">
        <v>125</v>
      </c>
      <c r="D89" s="65">
        <v>29</v>
      </c>
      <c r="E89" s="6"/>
      <c r="F89" s="10">
        <f t="shared" si="1"/>
        <v>0</v>
      </c>
    </row>
    <row r="90" spans="1:6" s="9" customFormat="1" ht="12.75">
      <c r="A90" s="59">
        <v>5</v>
      </c>
      <c r="B90" s="43" t="s">
        <v>138</v>
      </c>
      <c r="C90" s="41" t="s">
        <v>125</v>
      </c>
      <c r="D90" s="65">
        <v>29</v>
      </c>
      <c r="E90" s="6"/>
      <c r="F90" s="10">
        <f t="shared" si="1"/>
        <v>0</v>
      </c>
    </row>
    <row r="91" spans="1:6" s="9" customFormat="1" ht="12.75">
      <c r="A91" s="59">
        <v>6</v>
      </c>
      <c r="B91" s="43" t="s">
        <v>139</v>
      </c>
      <c r="C91" s="41" t="s">
        <v>2</v>
      </c>
      <c r="D91" s="65">
        <v>1249</v>
      </c>
      <c r="E91" s="6"/>
      <c r="F91" s="10">
        <f t="shared" si="1"/>
        <v>0</v>
      </c>
    </row>
    <row r="92" spans="1:6" s="9" customFormat="1" ht="12.75">
      <c r="A92" s="59">
        <v>7</v>
      </c>
      <c r="B92" s="43" t="s">
        <v>140</v>
      </c>
      <c r="C92" s="41" t="s">
        <v>2</v>
      </c>
      <c r="D92" s="65">
        <v>16</v>
      </c>
      <c r="E92" s="6"/>
      <c r="F92" s="10">
        <f t="shared" si="1"/>
        <v>0</v>
      </c>
    </row>
    <row r="93" spans="1:6" s="9" customFormat="1" ht="12.75">
      <c r="A93" s="59">
        <v>8</v>
      </c>
      <c r="B93" s="43" t="s">
        <v>141</v>
      </c>
      <c r="C93" s="41" t="s">
        <v>6</v>
      </c>
      <c r="D93" s="65">
        <v>109.5</v>
      </c>
      <c r="E93" s="6"/>
      <c r="F93" s="10">
        <f t="shared" si="1"/>
        <v>0</v>
      </c>
    </row>
    <row r="94" spans="1:6" s="9" customFormat="1" ht="12.75">
      <c r="A94" s="59">
        <v>9</v>
      </c>
      <c r="B94" s="43" t="s">
        <v>142</v>
      </c>
      <c r="C94" s="41" t="s">
        <v>6</v>
      </c>
      <c r="D94" s="65">
        <v>73</v>
      </c>
      <c r="E94" s="6"/>
      <c r="F94" s="10">
        <f t="shared" si="1"/>
        <v>0</v>
      </c>
    </row>
    <row r="95" spans="1:6" s="9" customFormat="1" ht="12.75">
      <c r="A95" s="59">
        <v>10</v>
      </c>
      <c r="B95" s="43" t="s">
        <v>172</v>
      </c>
      <c r="C95" s="41" t="s">
        <v>2</v>
      </c>
      <c r="D95" s="65">
        <v>255</v>
      </c>
      <c r="E95" s="6"/>
      <c r="F95" s="10">
        <f t="shared" si="1"/>
        <v>0</v>
      </c>
    </row>
    <row r="96" spans="1:6" s="9" customFormat="1" ht="12.75">
      <c r="A96" s="59">
        <v>11</v>
      </c>
      <c r="B96" s="43" t="s">
        <v>173</v>
      </c>
      <c r="C96" s="41" t="s">
        <v>2</v>
      </c>
      <c r="D96" s="65">
        <v>75</v>
      </c>
      <c r="E96" s="6"/>
      <c r="F96" s="10">
        <f t="shared" si="1"/>
        <v>0</v>
      </c>
    </row>
    <row r="97" spans="1:6" s="9" customFormat="1" ht="12.75">
      <c r="A97" s="59">
        <v>12</v>
      </c>
      <c r="B97" s="43" t="s">
        <v>143</v>
      </c>
      <c r="C97" s="41" t="s">
        <v>2</v>
      </c>
      <c r="D97" s="65">
        <v>1281</v>
      </c>
      <c r="E97" s="6"/>
      <c r="F97" s="10">
        <f t="shared" si="1"/>
        <v>0</v>
      </c>
    </row>
    <row r="98" spans="1:6" s="9" customFormat="1" ht="12.75">
      <c r="A98" s="59">
        <v>13</v>
      </c>
      <c r="B98" s="43" t="s">
        <v>174</v>
      </c>
      <c r="C98" s="41" t="s">
        <v>2</v>
      </c>
      <c r="D98" s="65">
        <v>1281</v>
      </c>
      <c r="E98" s="6"/>
      <c r="F98" s="10">
        <f t="shared" si="1"/>
        <v>0</v>
      </c>
    </row>
    <row r="99" spans="1:6" s="9" customFormat="1" ht="12.75">
      <c r="A99" s="59">
        <v>14</v>
      </c>
      <c r="B99" s="43" t="s">
        <v>175</v>
      </c>
      <c r="C99" s="41" t="s">
        <v>2</v>
      </c>
      <c r="D99" s="65">
        <v>89</v>
      </c>
      <c r="E99" s="6"/>
      <c r="F99" s="10">
        <f t="shared" si="1"/>
        <v>0</v>
      </c>
    </row>
    <row r="100" spans="1:6" s="9" customFormat="1" ht="12.75">
      <c r="A100" s="59">
        <v>15</v>
      </c>
      <c r="B100" s="43" t="s">
        <v>176</v>
      </c>
      <c r="C100" s="41" t="s">
        <v>127</v>
      </c>
      <c r="D100" s="65">
        <v>1</v>
      </c>
      <c r="E100" s="6"/>
      <c r="F100" s="10">
        <f t="shared" si="1"/>
        <v>0</v>
      </c>
    </row>
    <row r="101" spans="1:6" s="9" customFormat="1" ht="12.75">
      <c r="A101" s="59">
        <v>16</v>
      </c>
      <c r="B101" s="43" t="s">
        <v>144</v>
      </c>
      <c r="C101" s="41" t="s">
        <v>125</v>
      </c>
      <c r="D101" s="65">
        <v>29</v>
      </c>
      <c r="E101" s="6"/>
      <c r="F101" s="10">
        <f t="shared" si="1"/>
        <v>0</v>
      </c>
    </row>
    <row r="102" spans="1:6" s="9" customFormat="1" ht="12.75">
      <c r="A102" s="59">
        <v>17</v>
      </c>
      <c r="B102" s="43" t="s">
        <v>145</v>
      </c>
      <c r="C102" s="41" t="s">
        <v>2</v>
      </c>
      <c r="D102" s="65">
        <v>232</v>
      </c>
      <c r="E102" s="6"/>
      <c r="F102" s="10">
        <f t="shared" si="1"/>
        <v>0</v>
      </c>
    </row>
    <row r="103" spans="1:6" s="9" customFormat="1" ht="12.75">
      <c r="A103" s="59">
        <v>18</v>
      </c>
      <c r="B103" s="43" t="s">
        <v>146</v>
      </c>
      <c r="C103" s="41" t="s">
        <v>125</v>
      </c>
      <c r="D103" s="65">
        <v>58</v>
      </c>
      <c r="E103" s="6"/>
      <c r="F103" s="10">
        <f t="shared" si="1"/>
        <v>0</v>
      </c>
    </row>
    <row r="104" spans="1:6" s="9" customFormat="1" ht="12.75">
      <c r="A104" s="59">
        <v>19</v>
      </c>
      <c r="B104" s="43" t="s">
        <v>147</v>
      </c>
      <c r="C104" s="41" t="s">
        <v>125</v>
      </c>
      <c r="D104" s="65">
        <v>29</v>
      </c>
      <c r="E104" s="6"/>
      <c r="F104" s="10">
        <f t="shared" si="1"/>
        <v>0</v>
      </c>
    </row>
    <row r="105" spans="1:6" ht="12.75">
      <c r="A105" s="59">
        <v>20</v>
      </c>
      <c r="B105" s="43" t="s">
        <v>148</v>
      </c>
      <c r="C105" s="41" t="s">
        <v>125</v>
      </c>
      <c r="D105" s="65">
        <v>29</v>
      </c>
      <c r="E105" s="18"/>
      <c r="F105" s="10">
        <f t="shared" si="1"/>
        <v>0</v>
      </c>
    </row>
    <row r="106" spans="1:6" ht="12.75">
      <c r="A106" s="59">
        <v>21</v>
      </c>
      <c r="B106" s="43" t="s">
        <v>177</v>
      </c>
      <c r="C106" s="41" t="s">
        <v>125</v>
      </c>
      <c r="D106" s="65">
        <v>58</v>
      </c>
      <c r="E106" s="18"/>
      <c r="F106" s="10">
        <f t="shared" si="1"/>
        <v>0</v>
      </c>
    </row>
    <row r="107" spans="1:6" ht="12.75">
      <c r="A107" s="59">
        <v>22</v>
      </c>
      <c r="B107" s="43" t="s">
        <v>149</v>
      </c>
      <c r="C107" s="41" t="s">
        <v>127</v>
      </c>
      <c r="D107" s="65">
        <v>1</v>
      </c>
      <c r="E107" s="18"/>
      <c r="F107" s="10">
        <f t="shared" si="1"/>
        <v>0</v>
      </c>
    </row>
    <row r="108" spans="1:6" ht="12.75">
      <c r="A108" s="59">
        <v>23</v>
      </c>
      <c r="B108" s="43" t="s">
        <v>150</v>
      </c>
      <c r="C108" s="41" t="s">
        <v>127</v>
      </c>
      <c r="D108" s="65">
        <v>1</v>
      </c>
      <c r="E108" s="18"/>
      <c r="F108" s="10">
        <f t="shared" si="1"/>
        <v>0</v>
      </c>
    </row>
    <row r="109" spans="1:6" ht="12.75">
      <c r="A109" s="1"/>
      <c r="B109" s="4"/>
      <c r="C109" s="1"/>
      <c r="D109" s="3"/>
      <c r="E109" s="21" t="s">
        <v>152</v>
      </c>
      <c r="F109" s="19">
        <f>ROUND(SUM(F63:F108),2)</f>
        <v>0</v>
      </c>
    </row>
    <row r="110" spans="1:6" ht="12.75">
      <c r="A110" s="1"/>
      <c r="B110" s="4"/>
      <c r="C110" s="1"/>
      <c r="D110" s="3"/>
      <c r="E110" s="21" t="s">
        <v>18</v>
      </c>
      <c r="F110" s="19">
        <f>ROUND(F109*5%,2)</f>
        <v>0</v>
      </c>
    </row>
    <row r="111" spans="1:6" ht="12.75">
      <c r="A111" s="13"/>
      <c r="B111" s="4"/>
      <c r="C111" s="1"/>
      <c r="D111" s="3"/>
      <c r="E111" s="22" t="s">
        <v>153</v>
      </c>
      <c r="F111" s="20">
        <f>SUM(F109:F110)</f>
        <v>0</v>
      </c>
    </row>
    <row r="112" spans="1:6" ht="12.75">
      <c r="A112" s="1"/>
      <c r="B112" s="4"/>
      <c r="C112" s="1"/>
      <c r="D112" s="5"/>
      <c r="E112" s="22" t="s">
        <v>12</v>
      </c>
      <c r="F112" s="20">
        <f>ROUND(F111*21%,2)</f>
        <v>0</v>
      </c>
    </row>
    <row r="113" spans="1:6" ht="12.75">
      <c r="A113" s="1"/>
      <c r="B113" s="2"/>
      <c r="C113" s="1"/>
      <c r="D113" s="5"/>
      <c r="E113" s="22" t="s">
        <v>154</v>
      </c>
      <c r="F113" s="20">
        <f>SUM(F111:F112)</f>
        <v>0</v>
      </c>
    </row>
    <row r="114" spans="1:6" ht="15" customHeight="1">
      <c r="A114" s="137" t="s">
        <v>291</v>
      </c>
      <c r="B114" s="138"/>
      <c r="C114" s="138"/>
      <c r="D114" s="138"/>
      <c r="E114" s="138"/>
      <c r="F114" s="139"/>
    </row>
    <row r="115" spans="1:6" ht="19.5" customHeight="1">
      <c r="A115" s="56"/>
      <c r="B115" s="105" t="s">
        <v>297</v>
      </c>
      <c r="C115" s="55"/>
      <c r="D115" s="73"/>
      <c r="E115" s="6"/>
      <c r="F115" s="10"/>
    </row>
    <row r="116" spans="1:6" ht="20.25" customHeight="1">
      <c r="A116" s="56"/>
      <c r="B116" s="108" t="s">
        <v>359</v>
      </c>
      <c r="C116" s="55"/>
      <c r="D116" s="73"/>
      <c r="E116" s="6"/>
      <c r="F116" s="10"/>
    </row>
    <row r="117" spans="1:6" ht="12.75">
      <c r="A117" s="107">
        <v>1</v>
      </c>
      <c r="B117" s="40" t="s">
        <v>292</v>
      </c>
      <c r="C117" s="103" t="s">
        <v>275</v>
      </c>
      <c r="D117" s="104">
        <v>0.723</v>
      </c>
      <c r="E117" s="6"/>
      <c r="F117" s="10">
        <f aca="true" t="shared" si="2" ref="F117:F192">ROUND(D117*E117,2)</f>
        <v>0</v>
      </c>
    </row>
    <row r="118" spans="1:6" ht="22.5">
      <c r="A118" s="107">
        <v>2</v>
      </c>
      <c r="B118" s="40" t="s">
        <v>293</v>
      </c>
      <c r="C118" s="103" t="s">
        <v>2</v>
      </c>
      <c r="D118" s="104">
        <v>2.5</v>
      </c>
      <c r="E118" s="6"/>
      <c r="F118" s="10">
        <f t="shared" si="2"/>
        <v>0</v>
      </c>
    </row>
    <row r="119" spans="1:6" ht="22.5">
      <c r="A119" s="107">
        <v>3</v>
      </c>
      <c r="B119" s="40" t="s">
        <v>294</v>
      </c>
      <c r="C119" s="103" t="s">
        <v>2</v>
      </c>
      <c r="D119" s="104">
        <v>4.5</v>
      </c>
      <c r="E119" s="6"/>
      <c r="F119" s="10">
        <f t="shared" si="2"/>
        <v>0</v>
      </c>
    </row>
    <row r="120" spans="1:6" ht="22.5">
      <c r="A120" s="107">
        <v>4</v>
      </c>
      <c r="B120" s="40" t="s">
        <v>295</v>
      </c>
      <c r="C120" s="103" t="s">
        <v>2</v>
      </c>
      <c r="D120" s="104">
        <v>2.5</v>
      </c>
      <c r="E120" s="6"/>
      <c r="F120" s="10">
        <f t="shared" si="2"/>
        <v>0</v>
      </c>
    </row>
    <row r="121" spans="1:6" ht="12.75">
      <c r="A121" s="107"/>
      <c r="B121" s="106" t="s">
        <v>296</v>
      </c>
      <c r="C121" s="41"/>
      <c r="D121" s="65"/>
      <c r="E121" s="6"/>
      <c r="F121" s="10"/>
    </row>
    <row r="122" spans="1:6" ht="33.75">
      <c r="A122" s="111">
        <v>5</v>
      </c>
      <c r="B122" s="40" t="s">
        <v>298</v>
      </c>
      <c r="C122" s="41" t="s">
        <v>299</v>
      </c>
      <c r="D122" s="65">
        <v>13</v>
      </c>
      <c r="E122" s="6"/>
      <c r="F122" s="10">
        <f t="shared" si="2"/>
        <v>0</v>
      </c>
    </row>
    <row r="123" spans="1:6" ht="33.75">
      <c r="A123" s="111">
        <v>6</v>
      </c>
      <c r="B123" s="40" t="s">
        <v>300</v>
      </c>
      <c r="C123" s="41" t="s">
        <v>299</v>
      </c>
      <c r="D123" s="65">
        <v>2</v>
      </c>
      <c r="E123" s="6"/>
      <c r="F123" s="10">
        <f t="shared" si="2"/>
        <v>0</v>
      </c>
    </row>
    <row r="124" spans="1:6" ht="22.5">
      <c r="A124" s="111">
        <v>7</v>
      </c>
      <c r="B124" s="40" t="s">
        <v>301</v>
      </c>
      <c r="C124" s="41" t="s">
        <v>299</v>
      </c>
      <c r="D124" s="65">
        <v>2</v>
      </c>
      <c r="E124" s="6"/>
      <c r="F124" s="10">
        <f t="shared" si="2"/>
        <v>0</v>
      </c>
    </row>
    <row r="125" spans="1:6" ht="12.75">
      <c r="A125" s="112"/>
      <c r="B125" s="106" t="s">
        <v>302</v>
      </c>
      <c r="C125" s="41"/>
      <c r="D125" s="65"/>
      <c r="E125" s="6"/>
      <c r="F125" s="10"/>
    </row>
    <row r="126" spans="1:6" ht="22.5">
      <c r="A126" s="111">
        <v>8</v>
      </c>
      <c r="B126" s="40" t="s">
        <v>303</v>
      </c>
      <c r="C126" s="41" t="s">
        <v>299</v>
      </c>
      <c r="D126" s="65">
        <v>15</v>
      </c>
      <c r="E126" s="6"/>
      <c r="F126" s="10">
        <f t="shared" si="2"/>
        <v>0</v>
      </c>
    </row>
    <row r="127" spans="1:6" ht="22.5">
      <c r="A127" s="111">
        <v>9</v>
      </c>
      <c r="B127" s="40" t="s">
        <v>304</v>
      </c>
      <c r="C127" s="41" t="s">
        <v>299</v>
      </c>
      <c r="D127" s="65">
        <v>2</v>
      </c>
      <c r="E127" s="6"/>
      <c r="F127" s="10">
        <f t="shared" si="2"/>
        <v>0</v>
      </c>
    </row>
    <row r="128" spans="1:6" ht="12.75">
      <c r="A128" s="112"/>
      <c r="B128" s="106" t="s">
        <v>305</v>
      </c>
      <c r="C128" s="41"/>
      <c r="D128" s="65"/>
      <c r="E128" s="6"/>
      <c r="F128" s="10"/>
    </row>
    <row r="129" spans="1:6" ht="12.75">
      <c r="A129" s="111">
        <v>10</v>
      </c>
      <c r="B129" s="40" t="s">
        <v>306</v>
      </c>
      <c r="C129" s="41" t="s">
        <v>307</v>
      </c>
      <c r="D129" s="65">
        <v>1.3</v>
      </c>
      <c r="E129" s="6"/>
      <c r="F129" s="10">
        <f t="shared" si="2"/>
        <v>0</v>
      </c>
    </row>
    <row r="130" spans="1:6" ht="12.75">
      <c r="A130" s="112"/>
      <c r="B130" s="106" t="s">
        <v>308</v>
      </c>
      <c r="C130" s="41"/>
      <c r="D130" s="65"/>
      <c r="E130" s="6"/>
      <c r="F130" s="10"/>
    </row>
    <row r="131" spans="1:6" ht="12.75">
      <c r="A131" s="111">
        <v>11</v>
      </c>
      <c r="B131" s="40" t="s">
        <v>309</v>
      </c>
      <c r="C131" s="41" t="s">
        <v>275</v>
      </c>
      <c r="D131" s="65">
        <v>0.6</v>
      </c>
      <c r="E131" s="6"/>
      <c r="F131" s="10">
        <f t="shared" si="2"/>
        <v>0</v>
      </c>
    </row>
    <row r="132" spans="1:6" ht="22.5" customHeight="1">
      <c r="A132" s="112"/>
      <c r="B132" s="108" t="s">
        <v>310</v>
      </c>
      <c r="C132" s="41"/>
      <c r="D132" s="65"/>
      <c r="E132" s="6"/>
      <c r="F132" s="10"/>
    </row>
    <row r="133" spans="1:6" ht="12.75">
      <c r="A133" s="111">
        <v>12</v>
      </c>
      <c r="B133" s="110" t="s">
        <v>311</v>
      </c>
      <c r="C133" s="41" t="s">
        <v>2</v>
      </c>
      <c r="D133" s="65">
        <v>120</v>
      </c>
      <c r="E133" s="6"/>
      <c r="F133" s="10">
        <f t="shared" si="2"/>
        <v>0</v>
      </c>
    </row>
    <row r="134" spans="1:6" ht="12.75">
      <c r="A134" s="111">
        <v>13</v>
      </c>
      <c r="B134" s="110" t="s">
        <v>312</v>
      </c>
      <c r="C134" s="41" t="s">
        <v>2</v>
      </c>
      <c r="D134" s="65">
        <v>155</v>
      </c>
      <c r="E134" s="6"/>
      <c r="F134" s="10">
        <f t="shared" si="2"/>
        <v>0</v>
      </c>
    </row>
    <row r="135" spans="1:6" ht="12.75">
      <c r="A135" s="111">
        <v>14</v>
      </c>
      <c r="B135" s="110" t="s">
        <v>313</v>
      </c>
      <c r="C135" s="41" t="s">
        <v>2</v>
      </c>
      <c r="D135" s="65">
        <v>455</v>
      </c>
      <c r="E135" s="6"/>
      <c r="F135" s="10">
        <f t="shared" si="2"/>
        <v>0</v>
      </c>
    </row>
    <row r="136" spans="1:6" ht="12.75">
      <c r="A136" s="111">
        <v>15</v>
      </c>
      <c r="B136" s="110" t="s">
        <v>314</v>
      </c>
      <c r="C136" s="41" t="s">
        <v>315</v>
      </c>
      <c r="D136" s="65">
        <v>0.52</v>
      </c>
      <c r="E136" s="6"/>
      <c r="F136" s="10">
        <f t="shared" si="2"/>
        <v>0</v>
      </c>
    </row>
    <row r="137" spans="1:6" ht="12.75">
      <c r="A137" s="111">
        <v>16</v>
      </c>
      <c r="B137" s="110" t="s">
        <v>316</v>
      </c>
      <c r="C137" s="41" t="s">
        <v>317</v>
      </c>
      <c r="D137" s="65">
        <v>0.2</v>
      </c>
      <c r="E137" s="6"/>
      <c r="F137" s="10">
        <f t="shared" si="2"/>
        <v>0</v>
      </c>
    </row>
    <row r="138" spans="1:6" ht="12.75">
      <c r="A138" s="111">
        <v>17</v>
      </c>
      <c r="B138" s="110" t="s">
        <v>318</v>
      </c>
      <c r="C138" s="41" t="s">
        <v>319</v>
      </c>
      <c r="D138" s="65">
        <v>3</v>
      </c>
      <c r="E138" s="6"/>
      <c r="F138" s="10">
        <f t="shared" si="2"/>
        <v>0</v>
      </c>
    </row>
    <row r="139" spans="1:6" ht="12.75">
      <c r="A139" s="111">
        <v>18</v>
      </c>
      <c r="B139" s="110" t="s">
        <v>320</v>
      </c>
      <c r="C139" s="41" t="s">
        <v>319</v>
      </c>
      <c r="D139" s="65">
        <v>3</v>
      </c>
      <c r="E139" s="6"/>
      <c r="F139" s="10">
        <f t="shared" si="2"/>
        <v>0</v>
      </c>
    </row>
    <row r="140" spans="1:6" ht="12.75">
      <c r="A140" s="111">
        <v>19</v>
      </c>
      <c r="B140" s="110" t="s">
        <v>321</v>
      </c>
      <c r="C140" s="41" t="s">
        <v>4</v>
      </c>
      <c r="D140" s="65">
        <v>17</v>
      </c>
      <c r="E140" s="6"/>
      <c r="F140" s="10">
        <f t="shared" si="2"/>
        <v>0</v>
      </c>
    </row>
    <row r="141" spans="1:6" ht="12.75">
      <c r="A141" s="111">
        <v>20</v>
      </c>
      <c r="B141" s="110" t="s">
        <v>322</v>
      </c>
      <c r="C141" s="41" t="s">
        <v>323</v>
      </c>
      <c r="D141" s="65">
        <v>1</v>
      </c>
      <c r="E141" s="6"/>
      <c r="F141" s="10">
        <f t="shared" si="2"/>
        <v>0</v>
      </c>
    </row>
    <row r="142" spans="1:6" ht="12.75">
      <c r="A142" s="111">
        <v>21</v>
      </c>
      <c r="B142" s="110" t="s">
        <v>324</v>
      </c>
      <c r="C142" s="41" t="s">
        <v>4</v>
      </c>
      <c r="D142" s="65">
        <v>13</v>
      </c>
      <c r="E142" s="6"/>
      <c r="F142" s="10">
        <f t="shared" si="2"/>
        <v>0</v>
      </c>
    </row>
    <row r="143" spans="1:6" ht="12.75">
      <c r="A143" s="111">
        <v>22</v>
      </c>
      <c r="B143" s="110" t="s">
        <v>325</v>
      </c>
      <c r="C143" s="41" t="s">
        <v>4</v>
      </c>
      <c r="D143" s="65">
        <v>2</v>
      </c>
      <c r="E143" s="6"/>
      <c r="F143" s="10">
        <f t="shared" si="2"/>
        <v>0</v>
      </c>
    </row>
    <row r="144" spans="1:6" ht="12.75">
      <c r="A144" s="111">
        <v>23</v>
      </c>
      <c r="B144" s="110" t="s">
        <v>326</v>
      </c>
      <c r="C144" s="41" t="s">
        <v>4</v>
      </c>
      <c r="D144" s="65">
        <v>2</v>
      </c>
      <c r="E144" s="6"/>
      <c r="F144" s="10">
        <f t="shared" si="2"/>
        <v>0</v>
      </c>
    </row>
    <row r="145" spans="1:6" ht="12.75">
      <c r="A145" s="111">
        <v>24</v>
      </c>
      <c r="B145" s="110" t="s">
        <v>327</v>
      </c>
      <c r="C145" s="41" t="s">
        <v>4</v>
      </c>
      <c r="D145" s="65">
        <v>4</v>
      </c>
      <c r="E145" s="6"/>
      <c r="F145" s="10">
        <f t="shared" si="2"/>
        <v>0</v>
      </c>
    </row>
    <row r="146" spans="1:6" ht="12.75">
      <c r="A146" s="111">
        <v>25</v>
      </c>
      <c r="B146" s="110" t="s">
        <v>328</v>
      </c>
      <c r="C146" s="41" t="s">
        <v>4</v>
      </c>
      <c r="D146" s="65">
        <v>1</v>
      </c>
      <c r="E146" s="6"/>
      <c r="F146" s="10">
        <f t="shared" si="2"/>
        <v>0</v>
      </c>
    </row>
    <row r="147" spans="1:6" ht="12.75">
      <c r="A147" s="111">
        <v>26</v>
      </c>
      <c r="B147" s="110" t="s">
        <v>329</v>
      </c>
      <c r="C147" s="41" t="s">
        <v>4</v>
      </c>
      <c r="D147" s="65">
        <v>2</v>
      </c>
      <c r="E147" s="6"/>
      <c r="F147" s="10">
        <f t="shared" si="2"/>
        <v>0</v>
      </c>
    </row>
    <row r="148" spans="1:6" ht="12.75">
      <c r="A148" s="111">
        <v>27</v>
      </c>
      <c r="B148" s="110" t="s">
        <v>330</v>
      </c>
      <c r="C148" s="41" t="s">
        <v>4</v>
      </c>
      <c r="D148" s="65">
        <v>1</v>
      </c>
      <c r="E148" s="6"/>
      <c r="F148" s="10">
        <f t="shared" si="2"/>
        <v>0</v>
      </c>
    </row>
    <row r="149" spans="1:6" ht="12.75">
      <c r="A149" s="111">
        <v>28</v>
      </c>
      <c r="B149" s="110" t="s">
        <v>331</v>
      </c>
      <c r="C149" s="41" t="s">
        <v>332</v>
      </c>
      <c r="D149" s="65">
        <v>6</v>
      </c>
      <c r="E149" s="6"/>
      <c r="F149" s="10">
        <f t="shared" si="2"/>
        <v>0</v>
      </c>
    </row>
    <row r="150" spans="1:6" ht="12.75">
      <c r="A150" s="111">
        <v>29</v>
      </c>
      <c r="B150" s="110" t="s">
        <v>333</v>
      </c>
      <c r="C150" s="41" t="s">
        <v>4</v>
      </c>
      <c r="D150" s="65">
        <v>1</v>
      </c>
      <c r="E150" s="6"/>
      <c r="F150" s="10">
        <f t="shared" si="2"/>
        <v>0</v>
      </c>
    </row>
    <row r="151" spans="1:6" ht="12.75">
      <c r="A151" s="111">
        <v>30</v>
      </c>
      <c r="B151" s="110" t="s">
        <v>334</v>
      </c>
      <c r="C151" s="41" t="s">
        <v>4</v>
      </c>
      <c r="D151" s="65">
        <v>1</v>
      </c>
      <c r="E151" s="6"/>
      <c r="F151" s="10">
        <f t="shared" si="2"/>
        <v>0</v>
      </c>
    </row>
    <row r="152" spans="1:6" ht="12.75">
      <c r="A152" s="111">
        <v>31</v>
      </c>
      <c r="B152" s="110" t="s">
        <v>335</v>
      </c>
      <c r="C152" s="41" t="s">
        <v>4</v>
      </c>
      <c r="D152" s="65">
        <v>1</v>
      </c>
      <c r="E152" s="6"/>
      <c r="F152" s="10">
        <f t="shared" si="2"/>
        <v>0</v>
      </c>
    </row>
    <row r="153" spans="1:6" ht="12.75">
      <c r="A153" s="111">
        <v>32</v>
      </c>
      <c r="B153" s="110" t="s">
        <v>336</v>
      </c>
      <c r="C153" s="41" t="s">
        <v>4</v>
      </c>
      <c r="D153" s="65">
        <v>1</v>
      </c>
      <c r="E153" s="6"/>
      <c r="F153" s="10">
        <f t="shared" si="2"/>
        <v>0</v>
      </c>
    </row>
    <row r="154" spans="1:6" ht="12.75">
      <c r="A154" s="111">
        <v>33</v>
      </c>
      <c r="B154" s="110" t="s">
        <v>337</v>
      </c>
      <c r="C154" s="41" t="s">
        <v>4</v>
      </c>
      <c r="D154" s="65">
        <v>1</v>
      </c>
      <c r="E154" s="6"/>
      <c r="F154" s="10">
        <f t="shared" si="2"/>
        <v>0</v>
      </c>
    </row>
    <row r="155" spans="1:6" ht="12.75">
      <c r="A155" s="111">
        <v>34</v>
      </c>
      <c r="B155" s="110" t="s">
        <v>338</v>
      </c>
      <c r="C155" s="41" t="s">
        <v>4</v>
      </c>
      <c r="D155" s="65">
        <v>1</v>
      </c>
      <c r="E155" s="6"/>
      <c r="F155" s="10">
        <f t="shared" si="2"/>
        <v>0</v>
      </c>
    </row>
    <row r="156" spans="1:6" ht="12.75">
      <c r="A156" s="111">
        <v>35</v>
      </c>
      <c r="B156" s="110" t="s">
        <v>339</v>
      </c>
      <c r="C156" s="41" t="s">
        <v>4</v>
      </c>
      <c r="D156" s="65">
        <v>1</v>
      </c>
      <c r="E156" s="6"/>
      <c r="F156" s="10">
        <f t="shared" si="2"/>
        <v>0</v>
      </c>
    </row>
    <row r="157" spans="1:6" ht="12.75">
      <c r="A157" s="111">
        <v>36</v>
      </c>
      <c r="B157" s="110" t="s">
        <v>340</v>
      </c>
      <c r="C157" s="41" t="s">
        <v>4</v>
      </c>
      <c r="D157" s="65">
        <v>1</v>
      </c>
      <c r="E157" s="6"/>
      <c r="F157" s="10">
        <f t="shared" si="2"/>
        <v>0</v>
      </c>
    </row>
    <row r="158" spans="1:6" ht="12.75">
      <c r="A158" s="111">
        <v>37</v>
      </c>
      <c r="B158" s="110" t="s">
        <v>341</v>
      </c>
      <c r="C158" s="41" t="s">
        <v>4</v>
      </c>
      <c r="D158" s="65">
        <v>1</v>
      </c>
      <c r="E158" s="6"/>
      <c r="F158" s="10">
        <f t="shared" si="2"/>
        <v>0</v>
      </c>
    </row>
    <row r="159" spans="1:6" ht="12.75">
      <c r="A159" s="111">
        <v>38</v>
      </c>
      <c r="B159" s="110" t="s">
        <v>342</v>
      </c>
      <c r="C159" s="41" t="s">
        <v>4</v>
      </c>
      <c r="D159" s="65">
        <v>2</v>
      </c>
      <c r="E159" s="6"/>
      <c r="F159" s="10">
        <f t="shared" si="2"/>
        <v>0</v>
      </c>
    </row>
    <row r="160" spans="1:6" ht="12.75">
      <c r="A160" s="112"/>
      <c r="B160" s="105" t="s">
        <v>343</v>
      </c>
      <c r="C160" s="41"/>
      <c r="D160" s="65"/>
      <c r="E160" s="6"/>
      <c r="F160" s="10"/>
    </row>
    <row r="161" spans="1:6" ht="18" customHeight="1">
      <c r="A161" s="112"/>
      <c r="B161" s="109" t="s">
        <v>359</v>
      </c>
      <c r="C161" s="41"/>
      <c r="D161" s="65"/>
      <c r="E161" s="6"/>
      <c r="F161" s="10"/>
    </row>
    <row r="162" spans="1:6" ht="12.75">
      <c r="A162" s="111">
        <v>39</v>
      </c>
      <c r="B162" s="40" t="s">
        <v>344</v>
      </c>
      <c r="C162" s="41" t="s">
        <v>2</v>
      </c>
      <c r="D162" s="65">
        <v>396</v>
      </c>
      <c r="E162" s="6"/>
      <c r="F162" s="10">
        <f t="shared" si="2"/>
        <v>0</v>
      </c>
    </row>
    <row r="163" spans="1:6" ht="12.75">
      <c r="A163" s="111">
        <v>40</v>
      </c>
      <c r="B163" s="40" t="s">
        <v>345</v>
      </c>
      <c r="C163" s="41" t="s">
        <v>2</v>
      </c>
      <c r="D163" s="65">
        <v>798</v>
      </c>
      <c r="E163" s="6"/>
      <c r="F163" s="10">
        <f t="shared" si="2"/>
        <v>0</v>
      </c>
    </row>
    <row r="164" spans="1:6" ht="12.75">
      <c r="A164" s="111">
        <v>41</v>
      </c>
      <c r="B164" s="40" t="s">
        <v>346</v>
      </c>
      <c r="C164" s="41" t="s">
        <v>4</v>
      </c>
      <c r="D164" s="65">
        <v>4</v>
      </c>
      <c r="E164" s="6"/>
      <c r="F164" s="10">
        <f t="shared" si="2"/>
        <v>0</v>
      </c>
    </row>
    <row r="165" spans="1:6" ht="12.75">
      <c r="A165" s="111">
        <v>42</v>
      </c>
      <c r="B165" s="40" t="s">
        <v>347</v>
      </c>
      <c r="C165" s="41" t="s">
        <v>4</v>
      </c>
      <c r="D165" s="65">
        <v>4</v>
      </c>
      <c r="E165" s="6"/>
      <c r="F165" s="10">
        <f t="shared" si="2"/>
        <v>0</v>
      </c>
    </row>
    <row r="166" spans="1:6" ht="12.75">
      <c r="A166" s="111">
        <v>43</v>
      </c>
      <c r="B166" s="40" t="s">
        <v>348</v>
      </c>
      <c r="C166" s="41" t="s">
        <v>2</v>
      </c>
      <c r="D166" s="65">
        <v>23.5</v>
      </c>
      <c r="E166" s="6"/>
      <c r="F166" s="10">
        <f t="shared" si="2"/>
        <v>0</v>
      </c>
    </row>
    <row r="167" spans="1:6" ht="22.5">
      <c r="A167" s="111">
        <v>44</v>
      </c>
      <c r="B167" s="40" t="s">
        <v>349</v>
      </c>
      <c r="C167" s="41" t="s">
        <v>4</v>
      </c>
      <c r="D167" s="65">
        <v>1</v>
      </c>
      <c r="E167" s="6"/>
      <c r="F167" s="10">
        <f t="shared" si="2"/>
        <v>0</v>
      </c>
    </row>
    <row r="168" spans="1:6" ht="12.75">
      <c r="A168" s="111">
        <v>45</v>
      </c>
      <c r="B168" s="40" t="s">
        <v>350</v>
      </c>
      <c r="C168" s="41" t="s">
        <v>2</v>
      </c>
      <c r="D168" s="65">
        <v>1000</v>
      </c>
      <c r="E168" s="6"/>
      <c r="F168" s="10"/>
    </row>
    <row r="169" spans="1:6" ht="12.75">
      <c r="A169" s="111">
        <v>46</v>
      </c>
      <c r="B169" s="40" t="s">
        <v>351</v>
      </c>
      <c r="C169" s="41" t="s">
        <v>2</v>
      </c>
      <c r="D169" s="65">
        <v>798</v>
      </c>
      <c r="E169" s="6"/>
      <c r="F169" s="10">
        <f t="shared" si="2"/>
        <v>0</v>
      </c>
    </row>
    <row r="170" spans="1:6" ht="22.5">
      <c r="A170" s="111">
        <v>47</v>
      </c>
      <c r="B170" s="40" t="s">
        <v>352</v>
      </c>
      <c r="C170" s="41" t="s">
        <v>4</v>
      </c>
      <c r="D170" s="65">
        <v>1</v>
      </c>
      <c r="E170" s="6"/>
      <c r="F170" s="10">
        <f t="shared" si="2"/>
        <v>0</v>
      </c>
    </row>
    <row r="171" spans="1:6" ht="12.75">
      <c r="A171" s="112"/>
      <c r="B171" s="106" t="s">
        <v>308</v>
      </c>
      <c r="C171" s="41"/>
      <c r="D171" s="65"/>
      <c r="E171" s="6"/>
      <c r="F171" s="10"/>
    </row>
    <row r="172" spans="1:6" ht="12.75">
      <c r="A172" s="111">
        <v>48</v>
      </c>
      <c r="B172" s="40" t="s">
        <v>353</v>
      </c>
      <c r="C172" s="41" t="s">
        <v>4</v>
      </c>
      <c r="D172" s="65">
        <v>5</v>
      </c>
      <c r="E172" s="6"/>
      <c r="F172" s="10">
        <f t="shared" si="2"/>
        <v>0</v>
      </c>
    </row>
    <row r="173" spans="1:6" ht="12.75">
      <c r="A173" s="111">
        <v>49</v>
      </c>
      <c r="B173" s="40" t="s">
        <v>354</v>
      </c>
      <c r="C173" s="41" t="s">
        <v>4</v>
      </c>
      <c r="D173" s="65">
        <v>1</v>
      </c>
      <c r="E173" s="6"/>
      <c r="F173" s="10">
        <f t="shared" si="2"/>
        <v>0</v>
      </c>
    </row>
    <row r="174" spans="1:6" ht="12.75">
      <c r="A174" s="111">
        <v>50</v>
      </c>
      <c r="B174" s="40" t="s">
        <v>355</v>
      </c>
      <c r="C174" s="41" t="s">
        <v>2</v>
      </c>
      <c r="D174" s="65">
        <v>375</v>
      </c>
      <c r="E174" s="6"/>
      <c r="F174" s="10">
        <f t="shared" si="2"/>
        <v>0</v>
      </c>
    </row>
    <row r="175" spans="1:6" ht="12.75">
      <c r="A175" s="112"/>
      <c r="B175" s="106" t="s">
        <v>290</v>
      </c>
      <c r="C175" s="41"/>
      <c r="D175" s="65"/>
      <c r="E175" s="6"/>
      <c r="F175" s="10"/>
    </row>
    <row r="176" spans="1:6" ht="22.5">
      <c r="A176" s="111">
        <v>51</v>
      </c>
      <c r="B176" s="40" t="s">
        <v>356</v>
      </c>
      <c r="C176" s="41" t="s">
        <v>4</v>
      </c>
      <c r="D176" s="65">
        <v>1</v>
      </c>
      <c r="E176" s="6"/>
      <c r="F176" s="10">
        <f t="shared" si="2"/>
        <v>0</v>
      </c>
    </row>
    <row r="177" spans="1:6" ht="22.5">
      <c r="A177" s="111">
        <v>52</v>
      </c>
      <c r="B177" s="40" t="s">
        <v>357</v>
      </c>
      <c r="C177" s="41" t="s">
        <v>4</v>
      </c>
      <c r="D177" s="65">
        <v>1</v>
      </c>
      <c r="E177" s="6"/>
      <c r="F177" s="10">
        <f t="shared" si="2"/>
        <v>0</v>
      </c>
    </row>
    <row r="178" spans="1:6" ht="33.75">
      <c r="A178" s="111">
        <v>53</v>
      </c>
      <c r="B178" s="40" t="s">
        <v>358</v>
      </c>
      <c r="C178" s="41" t="s">
        <v>4</v>
      </c>
      <c r="D178" s="65">
        <v>1</v>
      </c>
      <c r="E178" s="6"/>
      <c r="F178" s="10">
        <f t="shared" si="2"/>
        <v>0</v>
      </c>
    </row>
    <row r="179" spans="1:6" ht="22.5" customHeight="1">
      <c r="A179" s="112"/>
      <c r="B179" s="109" t="s">
        <v>310</v>
      </c>
      <c r="C179" s="41"/>
      <c r="D179" s="65"/>
      <c r="E179" s="6"/>
      <c r="F179" s="10"/>
    </row>
    <row r="180" spans="1:6" ht="12.75">
      <c r="A180" s="111">
        <v>54</v>
      </c>
      <c r="B180" s="40" t="s">
        <v>360</v>
      </c>
      <c r="C180" s="41" t="s">
        <v>4</v>
      </c>
      <c r="D180" s="65">
        <v>135</v>
      </c>
      <c r="E180" s="6"/>
      <c r="F180" s="10">
        <f t="shared" si="2"/>
        <v>0</v>
      </c>
    </row>
    <row r="181" spans="1:6" ht="12.75">
      <c r="A181" s="111">
        <v>55</v>
      </c>
      <c r="B181" s="40" t="s">
        <v>361</v>
      </c>
      <c r="C181" s="41" t="s">
        <v>4</v>
      </c>
      <c r="D181" s="65">
        <v>5</v>
      </c>
      <c r="E181" s="6"/>
      <c r="F181" s="10">
        <f t="shared" si="2"/>
        <v>0</v>
      </c>
    </row>
    <row r="182" spans="1:6" ht="12.75">
      <c r="A182" s="111">
        <v>56</v>
      </c>
      <c r="B182" s="40" t="s">
        <v>362</v>
      </c>
      <c r="C182" s="41" t="s">
        <v>4</v>
      </c>
      <c r="D182" s="65">
        <v>5</v>
      </c>
      <c r="E182" s="6"/>
      <c r="F182" s="10">
        <f t="shared" si="2"/>
        <v>0</v>
      </c>
    </row>
    <row r="183" spans="1:6" ht="12.75">
      <c r="A183" s="111">
        <v>57</v>
      </c>
      <c r="B183" s="40" t="s">
        <v>363</v>
      </c>
      <c r="C183" s="41" t="s">
        <v>4</v>
      </c>
      <c r="D183" s="65">
        <v>3</v>
      </c>
      <c r="E183" s="6"/>
      <c r="F183" s="10">
        <f t="shared" si="2"/>
        <v>0</v>
      </c>
    </row>
    <row r="184" spans="1:6" ht="12.75">
      <c r="A184" s="111">
        <v>58</v>
      </c>
      <c r="B184" s="40" t="s">
        <v>364</v>
      </c>
      <c r="C184" s="41" t="s">
        <v>4</v>
      </c>
      <c r="D184" s="65">
        <v>3</v>
      </c>
      <c r="E184" s="6"/>
      <c r="F184" s="10">
        <f t="shared" si="2"/>
        <v>0</v>
      </c>
    </row>
    <row r="185" spans="1:6" ht="12.75">
      <c r="A185" s="111">
        <v>59</v>
      </c>
      <c r="B185" s="40" t="s">
        <v>365</v>
      </c>
      <c r="C185" s="41" t="s">
        <v>4</v>
      </c>
      <c r="D185" s="65">
        <v>4</v>
      </c>
      <c r="E185" s="6"/>
      <c r="F185" s="10">
        <f t="shared" si="2"/>
        <v>0</v>
      </c>
    </row>
    <row r="186" spans="1:6" ht="12.75">
      <c r="A186" s="111">
        <v>60</v>
      </c>
      <c r="B186" s="40" t="s">
        <v>366</v>
      </c>
      <c r="C186" s="41" t="s">
        <v>4</v>
      </c>
      <c r="D186" s="65">
        <v>4</v>
      </c>
      <c r="E186" s="6"/>
      <c r="F186" s="10">
        <f t="shared" si="2"/>
        <v>0</v>
      </c>
    </row>
    <row r="187" spans="1:6" ht="12.75">
      <c r="A187" s="111">
        <v>61</v>
      </c>
      <c r="B187" s="40" t="s">
        <v>367</v>
      </c>
      <c r="C187" s="41" t="s">
        <v>4</v>
      </c>
      <c r="D187" s="65">
        <v>24</v>
      </c>
      <c r="E187" s="6"/>
      <c r="F187" s="10">
        <f t="shared" si="2"/>
        <v>0</v>
      </c>
    </row>
    <row r="188" spans="1:6" ht="12.75">
      <c r="A188" s="111">
        <v>62</v>
      </c>
      <c r="B188" s="40" t="s">
        <v>368</v>
      </c>
      <c r="C188" s="41" t="s">
        <v>4</v>
      </c>
      <c r="D188" s="65">
        <v>8</v>
      </c>
      <c r="E188" s="6"/>
      <c r="F188" s="10">
        <f t="shared" si="2"/>
        <v>0</v>
      </c>
    </row>
    <row r="189" spans="1:6" ht="12.75">
      <c r="A189" s="111">
        <v>63</v>
      </c>
      <c r="B189" s="40" t="s">
        <v>369</v>
      </c>
      <c r="C189" s="41" t="s">
        <v>4</v>
      </c>
      <c r="D189" s="65">
        <v>8</v>
      </c>
      <c r="E189" s="6"/>
      <c r="F189" s="10">
        <f t="shared" si="2"/>
        <v>0</v>
      </c>
    </row>
    <row r="190" spans="1:6" ht="12.75">
      <c r="A190" s="111">
        <v>64</v>
      </c>
      <c r="B190" s="40" t="s">
        <v>370</v>
      </c>
      <c r="C190" s="41" t="s">
        <v>4</v>
      </c>
      <c r="D190" s="65">
        <v>18</v>
      </c>
      <c r="E190" s="6"/>
      <c r="F190" s="10">
        <f t="shared" si="2"/>
        <v>0</v>
      </c>
    </row>
    <row r="191" spans="1:6" ht="12.75">
      <c r="A191" s="111">
        <v>65</v>
      </c>
      <c r="B191" s="40" t="s">
        <v>371</v>
      </c>
      <c r="C191" s="41" t="s">
        <v>4</v>
      </c>
      <c r="D191" s="65">
        <v>1</v>
      </c>
      <c r="E191" s="6"/>
      <c r="F191" s="10">
        <v>0</v>
      </c>
    </row>
    <row r="192" spans="1:6" ht="12.75">
      <c r="A192" s="111">
        <v>66</v>
      </c>
      <c r="B192" s="40" t="s">
        <v>372</v>
      </c>
      <c r="C192" s="41" t="s">
        <v>373</v>
      </c>
      <c r="D192" s="65">
        <v>1</v>
      </c>
      <c r="E192" s="6"/>
      <c r="F192" s="10">
        <f t="shared" si="2"/>
        <v>0</v>
      </c>
    </row>
    <row r="193" spans="1:6" ht="12.75">
      <c r="A193" s="1"/>
      <c r="B193" s="4"/>
      <c r="C193" s="1"/>
      <c r="D193" s="3"/>
      <c r="E193" s="21" t="s">
        <v>152</v>
      </c>
      <c r="F193" s="19">
        <f>ROUND(SUM(F115:F192),2)</f>
        <v>0</v>
      </c>
    </row>
    <row r="194" spans="1:6" ht="12.75">
      <c r="A194" s="1"/>
      <c r="B194" s="4"/>
      <c r="C194" s="1"/>
      <c r="D194" s="3"/>
      <c r="E194" s="21" t="s">
        <v>18</v>
      </c>
      <c r="F194" s="19">
        <f>ROUND(F193*5%,2)</f>
        <v>0</v>
      </c>
    </row>
    <row r="195" spans="1:6" ht="12.75">
      <c r="A195" s="13"/>
      <c r="B195" s="4"/>
      <c r="C195" s="1"/>
      <c r="D195" s="3"/>
      <c r="E195" s="22" t="s">
        <v>153</v>
      </c>
      <c r="F195" s="20">
        <f>SUM(F193:F194)</f>
        <v>0</v>
      </c>
    </row>
    <row r="196" spans="1:6" ht="12.75">
      <c r="A196" s="1"/>
      <c r="B196" s="4"/>
      <c r="C196" s="1"/>
      <c r="D196" s="5"/>
      <c r="E196" s="22" t="s">
        <v>12</v>
      </c>
      <c r="F196" s="20">
        <f>ROUND(F195*21%,2)</f>
        <v>0</v>
      </c>
    </row>
    <row r="197" spans="1:6" ht="12.75">
      <c r="A197" s="1"/>
      <c r="B197" s="2"/>
      <c r="C197" s="1"/>
      <c r="D197" s="5"/>
      <c r="E197" s="22" t="s">
        <v>154</v>
      </c>
      <c r="F197" s="20">
        <f>SUM(F195:F196)</f>
        <v>0</v>
      </c>
    </row>
  </sheetData>
  <sheetProtection/>
  <autoFilter ref="A3:F113"/>
  <mergeCells count="2">
    <mergeCell ref="A1:F1"/>
    <mergeCell ref="A114:F114"/>
  </mergeCells>
  <printOptions horizontalCentered="1"/>
  <pageMargins left="0.5511811023622047" right="0.15748031496062992" top="0.3937007874015748" bottom="0.7480314960629921" header="0.2755905511811024" footer="0.275590551181102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0.421875" style="0" customWidth="1"/>
    <col min="2" max="2" width="47.57421875" style="0" customWidth="1"/>
    <col min="3" max="3" width="16.140625" style="0" customWidth="1"/>
  </cols>
  <sheetData>
    <row r="1" spans="1:3" ht="65.25" customHeight="1">
      <c r="A1" s="142" t="s">
        <v>178</v>
      </c>
      <c r="B1" s="142"/>
      <c r="C1" s="142"/>
    </row>
    <row r="2" spans="1:3" ht="15">
      <c r="A2" s="23"/>
      <c r="B2" s="23"/>
      <c r="C2" s="24"/>
    </row>
    <row r="3" spans="1:3" ht="25.5">
      <c r="A3" s="147" t="str">
        <f>'DARBU_IZMAKSAS I daļa'!A1</f>
        <v>Kurmales ielas rekonstrukcija</v>
      </c>
      <c r="B3" s="148"/>
      <c r="C3" s="37" t="s">
        <v>14</v>
      </c>
    </row>
    <row r="4" spans="1:3" ht="15">
      <c r="A4" s="145" t="str">
        <f>'DARBU_IZMAKSAS I daļa'!A4</f>
        <v>Ceļu sadaļa</v>
      </c>
      <c r="B4" s="146"/>
      <c r="C4" s="34">
        <f>'DARBU_IZMAKSAS I daļa'!F57</f>
        <v>0</v>
      </c>
    </row>
    <row r="5" spans="1:3" ht="15">
      <c r="A5" s="145" t="str">
        <f>'DARBU_IZMAKSAS I daļa'!A62</f>
        <v>Apgaismojuma izbūve</v>
      </c>
      <c r="B5" s="146"/>
      <c r="C5" s="34">
        <f>'DARBU_IZMAKSAS I daļa'!F109</f>
        <v>0</v>
      </c>
    </row>
    <row r="6" spans="1:3" ht="15">
      <c r="A6" s="145" t="str">
        <f>'DARBU_IZMAKSAS I daļa'!A114</f>
        <v>Vājstrāvas, ārējie tīkli</v>
      </c>
      <c r="B6" s="146"/>
      <c r="C6" s="34">
        <f>'DARBU_IZMAKSAS I daļa'!F193</f>
        <v>0</v>
      </c>
    </row>
    <row r="7" spans="1:3" ht="15" customHeight="1">
      <c r="A7" s="143" t="s">
        <v>10</v>
      </c>
      <c r="B7" s="144"/>
      <c r="C7" s="35">
        <f>ROUND(SUM(C4:C6),2)</f>
        <v>0</v>
      </c>
    </row>
    <row r="8" spans="1:3" ht="15">
      <c r="A8" s="140" t="s">
        <v>18</v>
      </c>
      <c r="B8" s="141"/>
      <c r="C8" s="34">
        <f>ROUND(C7*5%,2)</f>
        <v>0</v>
      </c>
    </row>
    <row r="9" spans="1:3" ht="15">
      <c r="A9" s="140" t="s">
        <v>11</v>
      </c>
      <c r="B9" s="141"/>
      <c r="C9" s="36">
        <f>ROUND(SUM(C7:C8),2)</f>
        <v>0</v>
      </c>
    </row>
    <row r="10" spans="1:3" ht="15">
      <c r="A10" s="140" t="s">
        <v>12</v>
      </c>
      <c r="B10" s="141"/>
      <c r="C10" s="36">
        <f>ROUND(C9*21%,2)</f>
        <v>0</v>
      </c>
    </row>
    <row r="11" spans="1:3" ht="15">
      <c r="A11" s="140" t="s">
        <v>13</v>
      </c>
      <c r="B11" s="141"/>
      <c r="C11" s="35">
        <f>ROUND(SUM(C9:C10),2)</f>
        <v>0</v>
      </c>
    </row>
    <row r="12" spans="1:3" ht="15">
      <c r="A12" s="25"/>
      <c r="B12" s="26"/>
      <c r="C12" s="27"/>
    </row>
    <row r="13" spans="2:3" ht="15">
      <c r="B13" s="28" t="s">
        <v>15</v>
      </c>
      <c r="C13" s="29"/>
    </row>
    <row r="14" spans="2:3" ht="15">
      <c r="B14" s="30"/>
      <c r="C14" s="31" t="s">
        <v>16</v>
      </c>
    </row>
    <row r="15" spans="2:3" ht="15">
      <c r="B15" s="32"/>
      <c r="C15" s="33"/>
    </row>
    <row r="16" spans="2:3" ht="15">
      <c r="B16" s="25"/>
      <c r="C16" s="26"/>
    </row>
    <row r="17" spans="2:3" ht="15">
      <c r="B17" s="28" t="s">
        <v>17</v>
      </c>
      <c r="C17" s="29"/>
    </row>
    <row r="18" spans="2:3" ht="15">
      <c r="B18" s="30"/>
      <c r="C18" s="31" t="s">
        <v>16</v>
      </c>
    </row>
    <row r="19" spans="1:3" ht="15">
      <c r="A19" s="25"/>
      <c r="B19" s="26"/>
      <c r="C19" s="27"/>
    </row>
  </sheetData>
  <sheetProtection/>
  <mergeCells count="10">
    <mergeCell ref="A11:B11"/>
    <mergeCell ref="A1:C1"/>
    <mergeCell ref="A7:B7"/>
    <mergeCell ref="A8:B8"/>
    <mergeCell ref="A9:B9"/>
    <mergeCell ref="A10:B10"/>
    <mergeCell ref="A4:B4"/>
    <mergeCell ref="A3:B3"/>
    <mergeCell ref="A6:B6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F200"/>
  <sheetViews>
    <sheetView tabSelected="1" zoomScale="115" zoomScaleNormal="115" zoomScalePageLayoutView="115" workbookViewId="0" topLeftCell="A1">
      <selection activeCell="C60" sqref="C60"/>
    </sheetView>
  </sheetViews>
  <sheetFormatPr defaultColWidth="9.00390625" defaultRowHeight="15"/>
  <cols>
    <col min="1" max="1" width="9.00390625" style="8" customWidth="1"/>
    <col min="2" max="2" width="42.7109375" style="8" customWidth="1"/>
    <col min="3" max="3" width="10.421875" style="8" customWidth="1"/>
    <col min="4" max="4" width="9.28125" style="8" customWidth="1"/>
    <col min="5" max="5" width="9.00390625" style="12" customWidth="1"/>
    <col min="6" max="6" width="12.140625" style="8" customWidth="1"/>
    <col min="7" max="16384" width="9.00390625" style="8" customWidth="1"/>
  </cols>
  <sheetData>
    <row r="1" spans="1:6" ht="15">
      <c r="A1" s="136" t="s">
        <v>374</v>
      </c>
      <c r="B1" s="136"/>
      <c r="C1" s="136"/>
      <c r="D1" s="136"/>
      <c r="E1" s="136"/>
      <c r="F1" s="136"/>
    </row>
    <row r="3" spans="1:6" ht="32.25" customHeight="1">
      <c r="A3" s="63" t="s">
        <v>0</v>
      </c>
      <c r="B3" s="15" t="s">
        <v>3</v>
      </c>
      <c r="C3" s="15" t="s">
        <v>1</v>
      </c>
      <c r="D3" s="16" t="s">
        <v>7</v>
      </c>
      <c r="E3" s="17" t="s">
        <v>8</v>
      </c>
      <c r="F3" s="14" t="s">
        <v>9</v>
      </c>
    </row>
    <row r="4" spans="1:6" s="9" customFormat="1" ht="12.75">
      <c r="A4" s="52"/>
      <c r="B4" s="99" t="s">
        <v>20</v>
      </c>
      <c r="C4" s="53"/>
      <c r="D4" s="53"/>
      <c r="E4" s="53"/>
      <c r="F4" s="54"/>
    </row>
    <row r="5" spans="1:6" s="9" customFormat="1" ht="32.25" customHeight="1">
      <c r="A5" s="80"/>
      <c r="B5" s="51" t="s">
        <v>240</v>
      </c>
      <c r="C5" s="86"/>
      <c r="D5" s="86"/>
      <c r="E5" s="6"/>
      <c r="F5" s="10"/>
    </row>
    <row r="6" spans="1:6" s="9" customFormat="1" ht="12.75">
      <c r="A6" s="80"/>
      <c r="B6" s="51" t="s">
        <v>238</v>
      </c>
      <c r="C6" s="50"/>
      <c r="D6" s="64"/>
      <c r="E6" s="6"/>
      <c r="F6" s="10"/>
    </row>
    <row r="7" spans="1:6" s="9" customFormat="1" ht="12.75">
      <c r="A7" s="81">
        <v>1</v>
      </c>
      <c r="B7" s="82" t="s">
        <v>180</v>
      </c>
      <c r="C7" s="83" t="s">
        <v>181</v>
      </c>
      <c r="D7" s="87">
        <v>1</v>
      </c>
      <c r="E7" s="6"/>
      <c r="F7" s="10">
        <f aca="true" t="shared" si="0" ref="F7:F68">ROUND(D7*E7,2)</f>
        <v>0</v>
      </c>
    </row>
    <row r="8" spans="1:6" s="9" customFormat="1" ht="12.75">
      <c r="A8" s="81">
        <v>2</v>
      </c>
      <c r="B8" s="82" t="s">
        <v>182</v>
      </c>
      <c r="C8" s="83" t="s">
        <v>181</v>
      </c>
      <c r="D8" s="87">
        <v>1</v>
      </c>
      <c r="E8" s="6"/>
      <c r="F8" s="10">
        <f t="shared" si="0"/>
        <v>0</v>
      </c>
    </row>
    <row r="9" spans="1:6" s="9" customFormat="1" ht="36">
      <c r="A9" s="81">
        <v>3</v>
      </c>
      <c r="B9" s="82" t="s">
        <v>183</v>
      </c>
      <c r="C9" s="83" t="s">
        <v>181</v>
      </c>
      <c r="D9" s="87">
        <v>1</v>
      </c>
      <c r="E9" s="6"/>
      <c r="F9" s="10">
        <f t="shared" si="0"/>
        <v>0</v>
      </c>
    </row>
    <row r="10" spans="1:6" s="9" customFormat="1" ht="12.75">
      <c r="A10" s="81">
        <v>4</v>
      </c>
      <c r="B10" s="82" t="s">
        <v>184</v>
      </c>
      <c r="C10" s="83" t="s">
        <v>2</v>
      </c>
      <c r="D10" s="87">
        <v>975.53</v>
      </c>
      <c r="E10" s="6"/>
      <c r="F10" s="10">
        <f t="shared" si="0"/>
        <v>0</v>
      </c>
    </row>
    <row r="11" spans="1:6" s="9" customFormat="1" ht="36">
      <c r="A11" s="81">
        <v>5</v>
      </c>
      <c r="B11" s="82" t="s">
        <v>185</v>
      </c>
      <c r="C11" s="83" t="s">
        <v>186</v>
      </c>
      <c r="D11" s="87">
        <v>1377</v>
      </c>
      <c r="E11" s="6"/>
      <c r="F11" s="10">
        <f t="shared" si="0"/>
        <v>0</v>
      </c>
    </row>
    <row r="12" spans="1:6" s="9" customFormat="1" ht="36">
      <c r="A12" s="81">
        <v>6</v>
      </c>
      <c r="B12" s="82" t="s">
        <v>187</v>
      </c>
      <c r="C12" s="83" t="s">
        <v>186</v>
      </c>
      <c r="D12" s="87">
        <v>4771</v>
      </c>
      <c r="E12" s="6"/>
      <c r="F12" s="10">
        <f t="shared" si="0"/>
        <v>0</v>
      </c>
    </row>
    <row r="13" spans="1:6" s="9" customFormat="1" ht="36">
      <c r="A13" s="81">
        <v>7</v>
      </c>
      <c r="B13" s="82" t="s">
        <v>188</v>
      </c>
      <c r="C13" s="83" t="s">
        <v>186</v>
      </c>
      <c r="D13" s="87">
        <v>205</v>
      </c>
      <c r="E13" s="6"/>
      <c r="F13" s="10">
        <f t="shared" si="0"/>
        <v>0</v>
      </c>
    </row>
    <row r="14" spans="1:6" s="9" customFormat="1" ht="36">
      <c r="A14" s="81">
        <v>8</v>
      </c>
      <c r="B14" s="82" t="s">
        <v>189</v>
      </c>
      <c r="C14" s="83" t="s">
        <v>186</v>
      </c>
      <c r="D14" s="87">
        <v>52</v>
      </c>
      <c r="E14" s="6"/>
      <c r="F14" s="10">
        <f t="shared" si="0"/>
        <v>0</v>
      </c>
    </row>
    <row r="15" spans="1:6" s="9" customFormat="1" ht="24">
      <c r="A15" s="81">
        <v>9</v>
      </c>
      <c r="B15" s="82" t="s">
        <v>190</v>
      </c>
      <c r="C15" s="83" t="s">
        <v>2</v>
      </c>
      <c r="D15" s="87">
        <v>40</v>
      </c>
      <c r="E15" s="6"/>
      <c r="F15" s="10">
        <f t="shared" si="0"/>
        <v>0</v>
      </c>
    </row>
    <row r="16" spans="1:6" s="9" customFormat="1" ht="24">
      <c r="A16" s="81">
        <v>10</v>
      </c>
      <c r="B16" s="82" t="s">
        <v>191</v>
      </c>
      <c r="C16" s="83" t="s">
        <v>4</v>
      </c>
      <c r="D16" s="87">
        <v>4</v>
      </c>
      <c r="E16" s="6"/>
      <c r="F16" s="10">
        <f t="shared" si="0"/>
        <v>0</v>
      </c>
    </row>
    <row r="17" spans="1:6" s="9" customFormat="1" ht="24">
      <c r="A17" s="81">
        <v>11</v>
      </c>
      <c r="B17" s="82" t="s">
        <v>192</v>
      </c>
      <c r="C17" s="83" t="s">
        <v>4</v>
      </c>
      <c r="D17" s="87">
        <v>7</v>
      </c>
      <c r="E17" s="6"/>
      <c r="F17" s="10">
        <f t="shared" si="0"/>
        <v>0</v>
      </c>
    </row>
    <row r="18" spans="1:6" s="9" customFormat="1" ht="12.75">
      <c r="A18" s="81">
        <v>12</v>
      </c>
      <c r="B18" s="82" t="s">
        <v>193</v>
      </c>
      <c r="C18" s="83" t="s">
        <v>4</v>
      </c>
      <c r="D18" s="87">
        <v>1</v>
      </c>
      <c r="E18" s="6"/>
      <c r="F18" s="10">
        <f t="shared" si="0"/>
        <v>0</v>
      </c>
    </row>
    <row r="19" spans="1:6" s="9" customFormat="1" ht="12.75">
      <c r="A19" s="81">
        <v>13</v>
      </c>
      <c r="B19" s="82" t="s">
        <v>194</v>
      </c>
      <c r="C19" s="83" t="s">
        <v>2</v>
      </c>
      <c r="D19" s="87">
        <v>6.3</v>
      </c>
      <c r="E19" s="6"/>
      <c r="F19" s="10">
        <f t="shared" si="0"/>
        <v>0</v>
      </c>
    </row>
    <row r="20" spans="1:6" s="9" customFormat="1" ht="12.75">
      <c r="A20" s="81">
        <v>14</v>
      </c>
      <c r="B20" s="82" t="s">
        <v>195</v>
      </c>
      <c r="C20" s="83" t="s">
        <v>4</v>
      </c>
      <c r="D20" s="87">
        <v>1</v>
      </c>
      <c r="E20" s="6"/>
      <c r="F20" s="10">
        <f t="shared" si="0"/>
        <v>0</v>
      </c>
    </row>
    <row r="21" spans="1:6" s="9" customFormat="1" ht="12.75">
      <c r="A21" s="81"/>
      <c r="B21" s="51" t="s">
        <v>196</v>
      </c>
      <c r="C21" s="50"/>
      <c r="D21" s="64"/>
      <c r="E21" s="6"/>
      <c r="F21" s="10"/>
    </row>
    <row r="22" spans="1:6" s="9" customFormat="1" ht="12.75">
      <c r="A22" s="81">
        <v>15</v>
      </c>
      <c r="B22" s="82" t="s">
        <v>197</v>
      </c>
      <c r="C22" s="83" t="s">
        <v>4</v>
      </c>
      <c r="D22" s="87">
        <v>40</v>
      </c>
      <c r="E22" s="6"/>
      <c r="F22" s="10">
        <f t="shared" si="0"/>
        <v>0</v>
      </c>
    </row>
    <row r="23" spans="1:6" s="9" customFormat="1" ht="12.75">
      <c r="A23" s="81">
        <v>16</v>
      </c>
      <c r="B23" s="82" t="s">
        <v>198</v>
      </c>
      <c r="C23" s="83" t="s">
        <v>4</v>
      </c>
      <c r="D23" s="87">
        <v>1</v>
      </c>
      <c r="E23" s="6"/>
      <c r="F23" s="10">
        <f t="shared" si="0"/>
        <v>0</v>
      </c>
    </row>
    <row r="24" spans="1:6" s="9" customFormat="1" ht="12.75">
      <c r="A24" s="81">
        <v>17</v>
      </c>
      <c r="B24" s="82" t="s">
        <v>199</v>
      </c>
      <c r="C24" s="83" t="s">
        <v>4</v>
      </c>
      <c r="D24" s="87">
        <v>18</v>
      </c>
      <c r="E24" s="6"/>
      <c r="F24" s="10">
        <f t="shared" si="0"/>
        <v>0</v>
      </c>
    </row>
    <row r="25" spans="1:6" s="9" customFormat="1" ht="12.75">
      <c r="A25" s="81">
        <v>18</v>
      </c>
      <c r="B25" s="82" t="s">
        <v>200</v>
      </c>
      <c r="C25" s="83" t="s">
        <v>2</v>
      </c>
      <c r="D25" s="87">
        <v>125</v>
      </c>
      <c r="E25" s="6"/>
      <c r="F25" s="10">
        <f t="shared" si="0"/>
        <v>0</v>
      </c>
    </row>
    <row r="26" spans="1:6" s="9" customFormat="1" ht="24">
      <c r="A26" s="81">
        <v>19</v>
      </c>
      <c r="B26" s="82" t="s">
        <v>201</v>
      </c>
      <c r="C26" s="83" t="s">
        <v>4</v>
      </c>
      <c r="D26" s="87">
        <v>1</v>
      </c>
      <c r="E26" s="6"/>
      <c r="F26" s="10">
        <f t="shared" si="0"/>
        <v>0</v>
      </c>
    </row>
    <row r="27" spans="1:6" s="9" customFormat="1" ht="36">
      <c r="A27" s="81">
        <v>20</v>
      </c>
      <c r="B27" s="82" t="s">
        <v>202</v>
      </c>
      <c r="C27" s="83" t="s">
        <v>4</v>
      </c>
      <c r="D27" s="87">
        <v>5</v>
      </c>
      <c r="E27" s="6"/>
      <c r="F27" s="10">
        <f t="shared" si="0"/>
        <v>0</v>
      </c>
    </row>
    <row r="28" spans="1:6" s="9" customFormat="1" ht="12.75">
      <c r="A28" s="81">
        <v>21</v>
      </c>
      <c r="B28" s="82" t="s">
        <v>203</v>
      </c>
      <c r="C28" s="83" t="s">
        <v>4</v>
      </c>
      <c r="D28" s="87">
        <v>27</v>
      </c>
      <c r="E28" s="6"/>
      <c r="F28" s="10">
        <f t="shared" si="0"/>
        <v>0</v>
      </c>
    </row>
    <row r="29" spans="1:6" s="9" customFormat="1" ht="12.75">
      <c r="A29" s="81">
        <v>22</v>
      </c>
      <c r="B29" s="82" t="s">
        <v>204</v>
      </c>
      <c r="C29" s="83" t="s">
        <v>4</v>
      </c>
      <c r="D29" s="87">
        <v>2</v>
      </c>
      <c r="E29" s="6"/>
      <c r="F29" s="10">
        <f t="shared" si="0"/>
        <v>0</v>
      </c>
    </row>
    <row r="30" spans="1:6" s="9" customFormat="1" ht="36">
      <c r="A30" s="81">
        <v>23</v>
      </c>
      <c r="B30" s="82" t="s">
        <v>205</v>
      </c>
      <c r="C30" s="83" t="s">
        <v>2</v>
      </c>
      <c r="D30" s="87">
        <v>405</v>
      </c>
      <c r="E30" s="6"/>
      <c r="F30" s="10">
        <f t="shared" si="0"/>
        <v>0</v>
      </c>
    </row>
    <row r="31" spans="1:6" s="9" customFormat="1" ht="12.75">
      <c r="A31" s="81"/>
      <c r="B31" s="51" t="s">
        <v>206</v>
      </c>
      <c r="C31" s="50"/>
      <c r="D31" s="64"/>
      <c r="E31" s="6"/>
      <c r="F31" s="10"/>
    </row>
    <row r="32" spans="1:6" s="9" customFormat="1" ht="24">
      <c r="A32" s="81">
        <v>24</v>
      </c>
      <c r="B32" s="82" t="s">
        <v>207</v>
      </c>
      <c r="C32" s="83" t="s">
        <v>208</v>
      </c>
      <c r="D32" s="87">
        <v>781</v>
      </c>
      <c r="E32" s="6"/>
      <c r="F32" s="10">
        <f t="shared" si="0"/>
        <v>0</v>
      </c>
    </row>
    <row r="33" spans="1:6" s="9" customFormat="1" ht="24">
      <c r="A33" s="81">
        <v>25</v>
      </c>
      <c r="B33" s="82" t="s">
        <v>209</v>
      </c>
      <c r="C33" s="83" t="s">
        <v>208</v>
      </c>
      <c r="D33" s="87">
        <v>6329</v>
      </c>
      <c r="E33" s="6"/>
      <c r="F33" s="10">
        <f t="shared" si="0"/>
        <v>0</v>
      </c>
    </row>
    <row r="34" spans="1:6" s="9" customFormat="1" ht="36">
      <c r="A34" s="81">
        <v>26</v>
      </c>
      <c r="B34" s="82" t="s">
        <v>210</v>
      </c>
      <c r="C34" s="83" t="s">
        <v>208</v>
      </c>
      <c r="D34" s="87">
        <v>3556</v>
      </c>
      <c r="E34" s="6"/>
      <c r="F34" s="10">
        <f t="shared" si="0"/>
        <v>0</v>
      </c>
    </row>
    <row r="35" spans="1:6" s="9" customFormat="1" ht="13.5">
      <c r="A35" s="81">
        <v>27</v>
      </c>
      <c r="B35" s="82" t="s">
        <v>211</v>
      </c>
      <c r="C35" s="83" t="s">
        <v>186</v>
      </c>
      <c r="D35" s="87">
        <v>4750</v>
      </c>
      <c r="E35" s="6"/>
      <c r="F35" s="10">
        <f t="shared" si="0"/>
        <v>0</v>
      </c>
    </row>
    <row r="36" spans="1:6" s="9" customFormat="1" ht="12.75">
      <c r="A36" s="80"/>
      <c r="B36" s="88" t="s">
        <v>217</v>
      </c>
      <c r="C36" s="50"/>
      <c r="D36" s="64"/>
      <c r="E36" s="6"/>
      <c r="F36" s="10"/>
    </row>
    <row r="37" spans="1:6" s="9" customFormat="1" ht="12.75">
      <c r="A37" s="80"/>
      <c r="B37" s="96" t="s">
        <v>218</v>
      </c>
      <c r="C37" s="50"/>
      <c r="D37" s="64"/>
      <c r="E37" s="6"/>
      <c r="F37" s="10"/>
    </row>
    <row r="38" spans="1:6" s="9" customFormat="1" ht="36">
      <c r="A38" s="81">
        <v>28</v>
      </c>
      <c r="B38" s="82" t="s">
        <v>212</v>
      </c>
      <c r="C38" s="83" t="s">
        <v>208</v>
      </c>
      <c r="D38" s="87">
        <v>3033</v>
      </c>
      <c r="E38" s="6"/>
      <c r="F38" s="10">
        <f t="shared" si="0"/>
        <v>0</v>
      </c>
    </row>
    <row r="39" spans="1:6" s="9" customFormat="1" ht="24">
      <c r="A39" s="81">
        <v>29</v>
      </c>
      <c r="B39" s="82" t="s">
        <v>213</v>
      </c>
      <c r="C39" s="83" t="s">
        <v>186</v>
      </c>
      <c r="D39" s="87">
        <v>9192</v>
      </c>
      <c r="E39" s="6"/>
      <c r="F39" s="10">
        <f t="shared" si="0"/>
        <v>0</v>
      </c>
    </row>
    <row r="40" spans="1:6" s="9" customFormat="1" ht="24">
      <c r="A40" s="81">
        <v>30</v>
      </c>
      <c r="B40" s="82" t="s">
        <v>214</v>
      </c>
      <c r="C40" s="83" t="s">
        <v>186</v>
      </c>
      <c r="D40" s="87">
        <v>8755</v>
      </c>
      <c r="E40" s="6"/>
      <c r="F40" s="10">
        <f t="shared" si="0"/>
        <v>0</v>
      </c>
    </row>
    <row r="41" spans="1:6" s="9" customFormat="1" ht="24">
      <c r="A41" s="81">
        <v>31</v>
      </c>
      <c r="B41" s="82" t="s">
        <v>215</v>
      </c>
      <c r="C41" s="83" t="s">
        <v>186</v>
      </c>
      <c r="D41" s="87">
        <v>6978</v>
      </c>
      <c r="E41" s="6"/>
      <c r="F41" s="10">
        <f t="shared" si="0"/>
        <v>0</v>
      </c>
    </row>
    <row r="42" spans="1:6" s="9" customFormat="1" ht="24">
      <c r="A42" s="81">
        <v>32</v>
      </c>
      <c r="B42" s="82" t="s">
        <v>216</v>
      </c>
      <c r="C42" s="83" t="s">
        <v>186</v>
      </c>
      <c r="D42" s="87">
        <v>6823</v>
      </c>
      <c r="E42" s="6"/>
      <c r="F42" s="10">
        <f t="shared" si="0"/>
        <v>0</v>
      </c>
    </row>
    <row r="43" spans="1:6" s="9" customFormat="1" ht="24">
      <c r="A43" s="81"/>
      <c r="B43" s="96" t="s">
        <v>219</v>
      </c>
      <c r="C43" s="50"/>
      <c r="D43" s="64"/>
      <c r="E43" s="6"/>
      <c r="F43" s="10"/>
    </row>
    <row r="44" spans="1:6" s="9" customFormat="1" ht="36">
      <c r="A44" s="81">
        <v>33</v>
      </c>
      <c r="B44" s="82" t="s">
        <v>220</v>
      </c>
      <c r="C44" s="83" t="s">
        <v>186</v>
      </c>
      <c r="D44" s="87">
        <v>38</v>
      </c>
      <c r="E44" s="6"/>
      <c r="F44" s="10">
        <f t="shared" si="0"/>
        <v>0</v>
      </c>
    </row>
    <row r="45" spans="1:6" s="9" customFormat="1" ht="24">
      <c r="A45" s="81">
        <v>34</v>
      </c>
      <c r="B45" s="82" t="s">
        <v>221</v>
      </c>
      <c r="C45" s="83" t="s">
        <v>186</v>
      </c>
      <c r="D45" s="87">
        <v>38</v>
      </c>
      <c r="E45" s="6"/>
      <c r="F45" s="10">
        <f t="shared" si="0"/>
        <v>0</v>
      </c>
    </row>
    <row r="46" spans="1:6" s="9" customFormat="1" ht="24">
      <c r="A46" s="81"/>
      <c r="B46" s="96" t="s">
        <v>222</v>
      </c>
      <c r="C46" s="50"/>
      <c r="D46" s="64"/>
      <c r="E46" s="6"/>
      <c r="F46" s="10"/>
    </row>
    <row r="47" spans="1:6" s="9" customFormat="1" ht="24">
      <c r="A47" s="81">
        <v>35</v>
      </c>
      <c r="B47" s="82" t="s">
        <v>241</v>
      </c>
      <c r="C47" s="83" t="s">
        <v>186</v>
      </c>
      <c r="D47" s="87">
        <v>130</v>
      </c>
      <c r="E47" s="6"/>
      <c r="F47" s="10">
        <f t="shared" si="0"/>
        <v>0</v>
      </c>
    </row>
    <row r="48" spans="1:6" s="9" customFormat="1" ht="12.75">
      <c r="A48" s="81"/>
      <c r="B48" s="96" t="s">
        <v>223</v>
      </c>
      <c r="C48" s="50"/>
      <c r="D48" s="64"/>
      <c r="E48" s="6"/>
      <c r="F48" s="10"/>
    </row>
    <row r="49" spans="1:6" s="9" customFormat="1" ht="24">
      <c r="A49" s="81">
        <v>36</v>
      </c>
      <c r="B49" s="82" t="s">
        <v>224</v>
      </c>
      <c r="C49" s="83" t="s">
        <v>186</v>
      </c>
      <c r="D49" s="87">
        <v>1569</v>
      </c>
      <c r="E49" s="6"/>
      <c r="F49" s="10">
        <f t="shared" si="0"/>
        <v>0</v>
      </c>
    </row>
    <row r="50" spans="1:6" s="9" customFormat="1" ht="12.75">
      <c r="A50" s="81"/>
      <c r="B50" s="96" t="s">
        <v>225</v>
      </c>
      <c r="C50" s="50"/>
      <c r="D50" s="64"/>
      <c r="E50" s="6"/>
      <c r="F50" s="10"/>
    </row>
    <row r="51" spans="1:6" s="9" customFormat="1" ht="13.5">
      <c r="A51" s="81">
        <v>37</v>
      </c>
      <c r="B51" s="82" t="s">
        <v>226</v>
      </c>
      <c r="C51" s="83" t="s">
        <v>208</v>
      </c>
      <c r="D51" s="87">
        <v>1095</v>
      </c>
      <c r="E51" s="6"/>
      <c r="F51" s="10">
        <f t="shared" si="0"/>
        <v>0</v>
      </c>
    </row>
    <row r="52" spans="1:6" s="9" customFormat="1" ht="12.75">
      <c r="A52" s="81"/>
      <c r="B52" s="51" t="s">
        <v>227</v>
      </c>
      <c r="C52" s="50"/>
      <c r="D52" s="64"/>
      <c r="E52" s="6"/>
      <c r="F52" s="10"/>
    </row>
    <row r="53" spans="1:6" s="9" customFormat="1" ht="12.75">
      <c r="A53" s="81">
        <v>38</v>
      </c>
      <c r="B53" s="82" t="s">
        <v>228</v>
      </c>
      <c r="C53" s="83" t="s">
        <v>2</v>
      </c>
      <c r="D53" s="87">
        <v>98</v>
      </c>
      <c r="E53" s="6"/>
      <c r="F53" s="10">
        <f t="shared" si="0"/>
        <v>0</v>
      </c>
    </row>
    <row r="54" spans="1:6" s="9" customFormat="1" ht="24">
      <c r="A54" s="81">
        <v>39</v>
      </c>
      <c r="B54" s="82" t="s">
        <v>229</v>
      </c>
      <c r="C54" s="83" t="s">
        <v>186</v>
      </c>
      <c r="D54" s="87">
        <v>374</v>
      </c>
      <c r="E54" s="6"/>
      <c r="F54" s="10">
        <f t="shared" si="0"/>
        <v>0</v>
      </c>
    </row>
    <row r="55" spans="1:6" s="9" customFormat="1" ht="12.75">
      <c r="A55" s="81"/>
      <c r="B55" s="51" t="s">
        <v>230</v>
      </c>
      <c r="C55" s="83"/>
      <c r="D55" s="87"/>
      <c r="E55" s="6"/>
      <c r="F55" s="10"/>
    </row>
    <row r="56" spans="1:6" s="9" customFormat="1" ht="12.75">
      <c r="A56" s="81"/>
      <c r="B56" s="96" t="s">
        <v>231</v>
      </c>
      <c r="C56" s="50"/>
      <c r="D56" s="64"/>
      <c r="E56" s="6"/>
      <c r="F56" s="10"/>
    </row>
    <row r="57" spans="1:6" s="9" customFormat="1" ht="12.75">
      <c r="A57" s="81">
        <v>40</v>
      </c>
      <c r="B57" s="89">
        <v>206</v>
      </c>
      <c r="C57" s="83" t="s">
        <v>4</v>
      </c>
      <c r="D57" s="87">
        <v>8</v>
      </c>
      <c r="E57" s="6"/>
      <c r="F57" s="10">
        <f t="shared" si="0"/>
        <v>0</v>
      </c>
    </row>
    <row r="58" spans="1:6" s="9" customFormat="1" ht="12.75">
      <c r="A58" s="81">
        <v>41</v>
      </c>
      <c r="B58" s="89">
        <v>207</v>
      </c>
      <c r="C58" s="83" t="s">
        <v>4</v>
      </c>
      <c r="D58" s="87">
        <v>1</v>
      </c>
      <c r="E58" s="6"/>
      <c r="F58" s="10">
        <f t="shared" si="0"/>
        <v>0</v>
      </c>
    </row>
    <row r="59" spans="1:6" s="9" customFormat="1" ht="12.75">
      <c r="A59" s="81">
        <v>42</v>
      </c>
      <c r="B59" s="89">
        <v>528</v>
      </c>
      <c r="C59" s="83" t="s">
        <v>4</v>
      </c>
      <c r="D59" s="87">
        <v>9</v>
      </c>
      <c r="E59" s="6"/>
      <c r="F59" s="10">
        <f t="shared" si="0"/>
        <v>0</v>
      </c>
    </row>
    <row r="60" spans="1:6" s="9" customFormat="1" ht="12.75">
      <c r="A60" s="81">
        <v>43</v>
      </c>
      <c r="B60" s="89">
        <v>529</v>
      </c>
      <c r="C60" s="83" t="s">
        <v>4</v>
      </c>
      <c r="D60" s="87">
        <v>9</v>
      </c>
      <c r="E60" s="6"/>
      <c r="F60" s="10">
        <f t="shared" si="0"/>
        <v>0</v>
      </c>
    </row>
    <row r="61" spans="1:6" s="9" customFormat="1" ht="12.75">
      <c r="A61" s="81">
        <v>44</v>
      </c>
      <c r="B61" s="89">
        <v>710</v>
      </c>
      <c r="C61" s="83" t="s">
        <v>4</v>
      </c>
      <c r="D61" s="87">
        <v>2</v>
      </c>
      <c r="E61" s="6"/>
      <c r="F61" s="10">
        <f t="shared" si="0"/>
        <v>0</v>
      </c>
    </row>
    <row r="62" spans="1:6" s="9" customFormat="1" ht="12.75">
      <c r="A62" s="81">
        <v>45</v>
      </c>
      <c r="B62" s="82" t="s">
        <v>232</v>
      </c>
      <c r="C62" s="83" t="s">
        <v>4</v>
      </c>
      <c r="D62" s="87">
        <v>6</v>
      </c>
      <c r="E62" s="6"/>
      <c r="F62" s="10">
        <f t="shared" si="0"/>
        <v>0</v>
      </c>
    </row>
    <row r="63" spans="1:6" s="9" customFormat="1" ht="12.75">
      <c r="A63" s="81">
        <v>46</v>
      </c>
      <c r="B63" s="82" t="s">
        <v>233</v>
      </c>
      <c r="C63" s="83" t="s">
        <v>4</v>
      </c>
      <c r="D63" s="87">
        <v>6</v>
      </c>
      <c r="E63" s="6"/>
      <c r="F63" s="10">
        <f t="shared" si="0"/>
        <v>0</v>
      </c>
    </row>
    <row r="64" spans="1:6" s="9" customFormat="1" ht="12.75">
      <c r="A64" s="81">
        <v>47</v>
      </c>
      <c r="B64" s="82" t="s">
        <v>102</v>
      </c>
      <c r="C64" s="83" t="s">
        <v>4</v>
      </c>
      <c r="D64" s="87">
        <v>28</v>
      </c>
      <c r="E64" s="6"/>
      <c r="F64" s="10">
        <f t="shared" si="0"/>
        <v>0</v>
      </c>
    </row>
    <row r="65" spans="1:6" s="9" customFormat="1" ht="24">
      <c r="A65" s="81"/>
      <c r="B65" s="96" t="s">
        <v>234</v>
      </c>
      <c r="C65" s="50"/>
      <c r="D65" s="64"/>
      <c r="E65" s="6"/>
      <c r="F65" s="10">
        <f t="shared" si="0"/>
        <v>0</v>
      </c>
    </row>
    <row r="66" spans="1:6" s="9" customFormat="1" ht="13.5">
      <c r="A66" s="81">
        <v>48</v>
      </c>
      <c r="B66" s="82" t="s">
        <v>235</v>
      </c>
      <c r="C66" s="83" t="s">
        <v>186</v>
      </c>
      <c r="D66" s="87">
        <v>24</v>
      </c>
      <c r="E66" s="6"/>
      <c r="F66" s="10">
        <f t="shared" si="0"/>
        <v>0</v>
      </c>
    </row>
    <row r="67" spans="1:6" s="9" customFormat="1" ht="12.75">
      <c r="A67" s="81"/>
      <c r="B67" s="96" t="s">
        <v>237</v>
      </c>
      <c r="C67" s="50"/>
      <c r="D67" s="64"/>
      <c r="E67" s="6"/>
      <c r="F67" s="10"/>
    </row>
    <row r="68" spans="1:6" s="9" customFormat="1" ht="24">
      <c r="A68" s="81">
        <v>49</v>
      </c>
      <c r="B68" s="82" t="s">
        <v>236</v>
      </c>
      <c r="C68" s="83" t="s">
        <v>4</v>
      </c>
      <c r="D68" s="87">
        <v>7</v>
      </c>
      <c r="E68" s="6"/>
      <c r="F68" s="10">
        <f t="shared" si="0"/>
        <v>0</v>
      </c>
    </row>
    <row r="69" spans="1:6" s="9" customFormat="1" ht="27" customHeight="1">
      <c r="A69" s="80"/>
      <c r="B69" s="51" t="s">
        <v>239</v>
      </c>
      <c r="C69" s="86"/>
      <c r="D69" s="86"/>
      <c r="E69" s="6"/>
      <c r="F69" s="10"/>
    </row>
    <row r="70" spans="1:6" s="119" customFormat="1" ht="12.75">
      <c r="A70" s="120"/>
      <c r="B70" s="121" t="s">
        <v>238</v>
      </c>
      <c r="C70" s="122"/>
      <c r="D70" s="123"/>
      <c r="E70" s="117"/>
      <c r="F70" s="118"/>
    </row>
    <row r="71" spans="1:6" s="119" customFormat="1" ht="12.75">
      <c r="A71" s="113">
        <v>50</v>
      </c>
      <c r="B71" s="114" t="s">
        <v>180</v>
      </c>
      <c r="C71" s="115" t="s">
        <v>181</v>
      </c>
      <c r="D71" s="116">
        <v>1</v>
      </c>
      <c r="E71" s="117"/>
      <c r="F71" s="118">
        <f aca="true" t="shared" si="1" ref="F71:F88">ROUND(D71*E71,2)</f>
        <v>0</v>
      </c>
    </row>
    <row r="72" spans="1:6" s="119" customFormat="1" ht="12.75">
      <c r="A72" s="113">
        <v>51</v>
      </c>
      <c r="B72" s="114" t="s">
        <v>182</v>
      </c>
      <c r="C72" s="115" t="s">
        <v>181</v>
      </c>
      <c r="D72" s="116">
        <v>1</v>
      </c>
      <c r="E72" s="117"/>
      <c r="F72" s="118">
        <f t="shared" si="1"/>
        <v>0</v>
      </c>
    </row>
    <row r="73" spans="1:6" s="119" customFormat="1" ht="36">
      <c r="A73" s="113">
        <v>52</v>
      </c>
      <c r="B73" s="114" t="s">
        <v>183</v>
      </c>
      <c r="C73" s="115" t="s">
        <v>181</v>
      </c>
      <c r="D73" s="116">
        <v>1</v>
      </c>
      <c r="E73" s="117"/>
      <c r="F73" s="118">
        <f t="shared" si="1"/>
        <v>0</v>
      </c>
    </row>
    <row r="74" spans="1:6" s="119" customFormat="1" ht="12.75">
      <c r="A74" s="113">
        <v>53</v>
      </c>
      <c r="B74" s="114" t="s">
        <v>184</v>
      </c>
      <c r="C74" s="115" t="s">
        <v>2</v>
      </c>
      <c r="D74" s="116">
        <v>879</v>
      </c>
      <c r="E74" s="117"/>
      <c r="F74" s="118">
        <f t="shared" si="1"/>
        <v>0</v>
      </c>
    </row>
    <row r="75" spans="1:6" s="119" customFormat="1" ht="36">
      <c r="A75" s="113">
        <v>54</v>
      </c>
      <c r="B75" s="114" t="s">
        <v>185</v>
      </c>
      <c r="C75" s="115" t="s">
        <v>391</v>
      </c>
      <c r="D75" s="116">
        <v>1161</v>
      </c>
      <c r="E75" s="117"/>
      <c r="F75" s="118">
        <f t="shared" si="1"/>
        <v>0</v>
      </c>
    </row>
    <row r="76" spans="1:6" s="119" customFormat="1" ht="36">
      <c r="A76" s="113">
        <v>55</v>
      </c>
      <c r="B76" s="114" t="s">
        <v>375</v>
      </c>
      <c r="C76" s="115" t="s">
        <v>391</v>
      </c>
      <c r="D76" s="116">
        <v>3866</v>
      </c>
      <c r="E76" s="117"/>
      <c r="F76" s="118">
        <f t="shared" si="1"/>
        <v>0</v>
      </c>
    </row>
    <row r="77" spans="1:6" s="119" customFormat="1" ht="36">
      <c r="A77" s="113">
        <v>56</v>
      </c>
      <c r="B77" s="114" t="s">
        <v>188</v>
      </c>
      <c r="C77" s="115" t="s">
        <v>391</v>
      </c>
      <c r="D77" s="116">
        <v>254</v>
      </c>
      <c r="E77" s="117"/>
      <c r="F77" s="118">
        <f t="shared" si="1"/>
        <v>0</v>
      </c>
    </row>
    <row r="78" spans="1:6" s="119" customFormat="1" ht="36">
      <c r="A78" s="113">
        <v>57</v>
      </c>
      <c r="B78" s="114" t="s">
        <v>189</v>
      </c>
      <c r="C78" s="115" t="s">
        <v>391</v>
      </c>
      <c r="D78" s="116">
        <v>262</v>
      </c>
      <c r="E78" s="117"/>
      <c r="F78" s="118">
        <f t="shared" si="1"/>
        <v>0</v>
      </c>
    </row>
    <row r="79" spans="1:6" s="119" customFormat="1" ht="24">
      <c r="A79" s="113">
        <v>58</v>
      </c>
      <c r="B79" s="114" t="s">
        <v>190</v>
      </c>
      <c r="C79" s="115" t="s">
        <v>2</v>
      </c>
      <c r="D79" s="116">
        <v>36</v>
      </c>
      <c r="E79" s="117"/>
      <c r="F79" s="118">
        <f t="shared" si="1"/>
        <v>0</v>
      </c>
    </row>
    <row r="80" spans="1:6" s="119" customFormat="1" ht="12.75">
      <c r="A80" s="113">
        <v>59</v>
      </c>
      <c r="B80" s="114" t="s">
        <v>376</v>
      </c>
      <c r="C80" s="115" t="s">
        <v>2</v>
      </c>
      <c r="D80" s="116">
        <v>7</v>
      </c>
      <c r="E80" s="117"/>
      <c r="F80" s="118">
        <f t="shared" si="1"/>
        <v>0</v>
      </c>
    </row>
    <row r="81" spans="1:6" s="119" customFormat="1" ht="24">
      <c r="A81" s="113">
        <v>60</v>
      </c>
      <c r="B81" s="114" t="s">
        <v>191</v>
      </c>
      <c r="C81" s="115" t="s">
        <v>4</v>
      </c>
      <c r="D81" s="116">
        <v>6</v>
      </c>
      <c r="E81" s="117"/>
      <c r="F81" s="118">
        <f t="shared" si="1"/>
        <v>0</v>
      </c>
    </row>
    <row r="82" spans="1:6" s="119" customFormat="1" ht="12.75">
      <c r="A82" s="113">
        <v>61</v>
      </c>
      <c r="B82" s="114" t="s">
        <v>377</v>
      </c>
      <c r="C82" s="115" t="s">
        <v>4</v>
      </c>
      <c r="D82" s="116">
        <v>3</v>
      </c>
      <c r="E82" s="117"/>
      <c r="F82" s="118">
        <f t="shared" si="1"/>
        <v>0</v>
      </c>
    </row>
    <row r="83" spans="1:6" s="119" customFormat="1" ht="24">
      <c r="A83" s="113">
        <v>62</v>
      </c>
      <c r="B83" s="114" t="s">
        <v>192</v>
      </c>
      <c r="C83" s="115" t="s">
        <v>4</v>
      </c>
      <c r="D83" s="116">
        <v>4</v>
      </c>
      <c r="E83" s="117"/>
      <c r="F83" s="118">
        <f t="shared" si="1"/>
        <v>0</v>
      </c>
    </row>
    <row r="84" spans="1:6" s="119" customFormat="1" ht="12.75">
      <c r="A84" s="113">
        <v>63</v>
      </c>
      <c r="B84" s="114" t="s">
        <v>378</v>
      </c>
      <c r="C84" s="115" t="s">
        <v>2</v>
      </c>
      <c r="D84" s="116">
        <v>49.2</v>
      </c>
      <c r="E84" s="117"/>
      <c r="F84" s="118">
        <f t="shared" si="1"/>
        <v>0</v>
      </c>
    </row>
    <row r="85" spans="1:6" s="119" customFormat="1" ht="12.75">
      <c r="A85" s="113">
        <v>64</v>
      </c>
      <c r="B85" s="114" t="s">
        <v>379</v>
      </c>
      <c r="C85" s="115" t="s">
        <v>2</v>
      </c>
      <c r="D85" s="116">
        <v>16.6</v>
      </c>
      <c r="E85" s="117"/>
      <c r="F85" s="118">
        <f t="shared" si="1"/>
        <v>0</v>
      </c>
    </row>
    <row r="86" spans="1:6" s="119" customFormat="1" ht="12.75">
      <c r="A86" s="113">
        <v>65</v>
      </c>
      <c r="B86" s="114" t="s">
        <v>380</v>
      </c>
      <c r="C86" s="115" t="s">
        <v>2</v>
      </c>
      <c r="D86" s="116">
        <v>20.5</v>
      </c>
      <c r="E86" s="117"/>
      <c r="F86" s="118">
        <f t="shared" si="1"/>
        <v>0</v>
      </c>
    </row>
    <row r="87" spans="1:6" s="119" customFormat="1" ht="12.75">
      <c r="A87" s="113">
        <v>66</v>
      </c>
      <c r="B87" s="114" t="s">
        <v>381</v>
      </c>
      <c r="C87" s="115" t="s">
        <v>2</v>
      </c>
      <c r="D87" s="116">
        <v>28.25</v>
      </c>
      <c r="E87" s="117"/>
      <c r="F87" s="118">
        <f t="shared" si="1"/>
        <v>0</v>
      </c>
    </row>
    <row r="88" spans="1:6" s="119" customFormat="1" ht="12.75">
      <c r="A88" s="113">
        <v>67</v>
      </c>
      <c r="B88" s="114" t="s">
        <v>382</v>
      </c>
      <c r="C88" s="115" t="s">
        <v>2</v>
      </c>
      <c r="D88" s="116">
        <v>35</v>
      </c>
      <c r="E88" s="117"/>
      <c r="F88" s="118">
        <f t="shared" si="1"/>
        <v>0</v>
      </c>
    </row>
    <row r="89" spans="1:6" s="119" customFormat="1" ht="12.75">
      <c r="A89" s="120"/>
      <c r="B89" s="121" t="s">
        <v>196</v>
      </c>
      <c r="C89" s="126"/>
      <c r="D89" s="127"/>
      <c r="E89" s="117"/>
      <c r="F89" s="118"/>
    </row>
    <row r="90" spans="1:6" s="119" customFormat="1" ht="12.75">
      <c r="A90" s="113">
        <v>68</v>
      </c>
      <c r="B90" s="114" t="s">
        <v>197</v>
      </c>
      <c r="C90" s="115" t="s">
        <v>4</v>
      </c>
      <c r="D90" s="116">
        <v>40</v>
      </c>
      <c r="E90" s="117"/>
      <c r="F90" s="118">
        <f aca="true" t="shared" si="2" ref="F90:F98">ROUND(D90*E90,2)</f>
        <v>0</v>
      </c>
    </row>
    <row r="91" spans="1:6" s="119" customFormat="1" ht="12.75">
      <c r="A91" s="113">
        <v>69</v>
      </c>
      <c r="B91" s="114" t="s">
        <v>199</v>
      </c>
      <c r="C91" s="115" t="s">
        <v>4</v>
      </c>
      <c r="D91" s="116">
        <v>10</v>
      </c>
      <c r="E91" s="117"/>
      <c r="F91" s="118">
        <f t="shared" si="2"/>
        <v>0</v>
      </c>
    </row>
    <row r="92" spans="1:6" s="119" customFormat="1" ht="12.75">
      <c r="A92" s="113">
        <v>70</v>
      </c>
      <c r="B92" s="114" t="s">
        <v>200</v>
      </c>
      <c r="C92" s="115" t="s">
        <v>2</v>
      </c>
      <c r="D92" s="116">
        <v>66</v>
      </c>
      <c r="E92" s="117"/>
      <c r="F92" s="118">
        <f t="shared" si="2"/>
        <v>0</v>
      </c>
    </row>
    <row r="93" spans="1:6" s="119" customFormat="1" ht="36">
      <c r="A93" s="113">
        <v>71</v>
      </c>
      <c r="B93" s="114" t="s">
        <v>202</v>
      </c>
      <c r="C93" s="115" t="s">
        <v>4</v>
      </c>
      <c r="D93" s="116">
        <v>4</v>
      </c>
      <c r="E93" s="117"/>
      <c r="F93" s="118">
        <f t="shared" si="2"/>
        <v>0</v>
      </c>
    </row>
    <row r="94" spans="1:6" s="119" customFormat="1" ht="24">
      <c r="A94" s="113">
        <v>72</v>
      </c>
      <c r="B94" s="114" t="s">
        <v>383</v>
      </c>
      <c r="C94" s="115" t="s">
        <v>4</v>
      </c>
      <c r="D94" s="116">
        <v>2</v>
      </c>
      <c r="E94" s="117"/>
      <c r="F94" s="118">
        <f t="shared" si="2"/>
        <v>0</v>
      </c>
    </row>
    <row r="95" spans="1:6" s="119" customFormat="1" ht="25.5">
      <c r="A95" s="113">
        <v>73</v>
      </c>
      <c r="B95" s="114" t="s">
        <v>393</v>
      </c>
      <c r="C95" s="115" t="s">
        <v>4</v>
      </c>
      <c r="D95" s="116">
        <v>1</v>
      </c>
      <c r="E95" s="117"/>
      <c r="F95" s="118">
        <f t="shared" si="2"/>
        <v>0</v>
      </c>
    </row>
    <row r="96" spans="1:6" s="119" customFormat="1" ht="12.75">
      <c r="A96" s="113">
        <v>74</v>
      </c>
      <c r="B96" s="114" t="s">
        <v>384</v>
      </c>
      <c r="C96" s="115" t="s">
        <v>4</v>
      </c>
      <c r="D96" s="116">
        <v>8</v>
      </c>
      <c r="E96" s="117"/>
      <c r="F96" s="118">
        <f t="shared" si="2"/>
        <v>0</v>
      </c>
    </row>
    <row r="97" spans="1:6" s="119" customFormat="1" ht="12.75">
      <c r="A97" s="113">
        <v>75</v>
      </c>
      <c r="B97" s="114" t="s">
        <v>203</v>
      </c>
      <c r="C97" s="115" t="s">
        <v>4</v>
      </c>
      <c r="D97" s="116">
        <v>16</v>
      </c>
      <c r="E97" s="117"/>
      <c r="F97" s="118">
        <f t="shared" si="2"/>
        <v>0</v>
      </c>
    </row>
    <row r="98" spans="1:6" s="119" customFormat="1" ht="36">
      <c r="A98" s="113">
        <v>76</v>
      </c>
      <c r="B98" s="114" t="s">
        <v>205</v>
      </c>
      <c r="C98" s="115" t="s">
        <v>2</v>
      </c>
      <c r="D98" s="116">
        <v>180</v>
      </c>
      <c r="E98" s="117"/>
      <c r="F98" s="118">
        <f t="shared" si="2"/>
        <v>0</v>
      </c>
    </row>
    <row r="99" spans="1:6" s="119" customFormat="1" ht="12.75">
      <c r="A99" s="120"/>
      <c r="B99" s="121" t="s">
        <v>206</v>
      </c>
      <c r="C99" s="128"/>
      <c r="D99" s="127"/>
      <c r="E99" s="117"/>
      <c r="F99" s="118"/>
    </row>
    <row r="100" spans="1:6" s="119" customFormat="1" ht="24">
      <c r="A100" s="113">
        <v>77</v>
      </c>
      <c r="B100" s="114" t="s">
        <v>207</v>
      </c>
      <c r="C100" s="115" t="s">
        <v>392</v>
      </c>
      <c r="D100" s="116">
        <v>774</v>
      </c>
      <c r="E100" s="117"/>
      <c r="F100" s="118">
        <f aca="true" t="shared" si="3" ref="F100:F150">ROUND(D100*E100,2)</f>
        <v>0</v>
      </c>
    </row>
    <row r="101" spans="1:6" s="119" customFormat="1" ht="24">
      <c r="A101" s="113">
        <v>78</v>
      </c>
      <c r="B101" s="114" t="s">
        <v>209</v>
      </c>
      <c r="C101" s="115" t="s">
        <v>392</v>
      </c>
      <c r="D101" s="116">
        <v>5761</v>
      </c>
      <c r="E101" s="117"/>
      <c r="F101" s="118">
        <f t="shared" si="3"/>
        <v>0</v>
      </c>
    </row>
    <row r="102" spans="1:6" s="119" customFormat="1" ht="36">
      <c r="A102" s="113">
        <v>79</v>
      </c>
      <c r="B102" s="114" t="s">
        <v>210</v>
      </c>
      <c r="C102" s="115" t="s">
        <v>392</v>
      </c>
      <c r="D102" s="116">
        <v>2227</v>
      </c>
      <c r="E102" s="117"/>
      <c r="F102" s="118">
        <f t="shared" si="3"/>
        <v>0</v>
      </c>
    </row>
    <row r="103" spans="1:6" s="119" customFormat="1" ht="13.5">
      <c r="A103" s="113">
        <v>80</v>
      </c>
      <c r="B103" s="114" t="s">
        <v>211</v>
      </c>
      <c r="C103" s="115" t="s">
        <v>391</v>
      </c>
      <c r="D103" s="116">
        <v>3260</v>
      </c>
      <c r="E103" s="117"/>
      <c r="F103" s="118">
        <f t="shared" si="3"/>
        <v>0</v>
      </c>
    </row>
    <row r="104" spans="1:6" s="119" customFormat="1" ht="12.75">
      <c r="A104" s="120"/>
      <c r="B104" s="129" t="s">
        <v>217</v>
      </c>
      <c r="C104" s="126"/>
      <c r="D104" s="127"/>
      <c r="E104" s="130"/>
      <c r="F104" s="118"/>
    </row>
    <row r="105" spans="1:6" s="119" customFormat="1" ht="12.75">
      <c r="A105" s="120"/>
      <c r="B105" s="124" t="s">
        <v>218</v>
      </c>
      <c r="C105" s="126"/>
      <c r="D105" s="127"/>
      <c r="E105" s="130"/>
      <c r="F105" s="118"/>
    </row>
    <row r="106" spans="1:6" s="119" customFormat="1" ht="36">
      <c r="A106" s="113">
        <v>81</v>
      </c>
      <c r="B106" s="114" t="s">
        <v>212</v>
      </c>
      <c r="C106" s="115" t="s">
        <v>392</v>
      </c>
      <c r="D106" s="116">
        <v>2590</v>
      </c>
      <c r="E106" s="117"/>
      <c r="F106" s="118">
        <f t="shared" si="3"/>
        <v>0</v>
      </c>
    </row>
    <row r="107" spans="1:6" s="119" customFormat="1" ht="24">
      <c r="A107" s="113">
        <v>82</v>
      </c>
      <c r="B107" s="114" t="s">
        <v>213</v>
      </c>
      <c r="C107" s="115" t="s">
        <v>391</v>
      </c>
      <c r="D107" s="116">
        <v>7435</v>
      </c>
      <c r="E107" s="117"/>
      <c r="F107" s="118">
        <f t="shared" si="3"/>
        <v>0</v>
      </c>
    </row>
    <row r="108" spans="1:6" s="119" customFormat="1" ht="24">
      <c r="A108" s="113">
        <v>83</v>
      </c>
      <c r="B108" s="114" t="s">
        <v>214</v>
      </c>
      <c r="C108" s="115" t="s">
        <v>391</v>
      </c>
      <c r="D108" s="116">
        <v>7282</v>
      </c>
      <c r="E108" s="117"/>
      <c r="F108" s="118">
        <f t="shared" si="3"/>
        <v>0</v>
      </c>
    </row>
    <row r="109" spans="1:6" s="119" customFormat="1" ht="24">
      <c r="A109" s="113">
        <v>84</v>
      </c>
      <c r="B109" s="114" t="s">
        <v>215</v>
      </c>
      <c r="C109" s="115" t="s">
        <v>391</v>
      </c>
      <c r="D109" s="116">
        <v>5665</v>
      </c>
      <c r="E109" s="117"/>
      <c r="F109" s="118">
        <f t="shared" si="3"/>
        <v>0</v>
      </c>
    </row>
    <row r="110" spans="1:6" s="119" customFormat="1" ht="24">
      <c r="A110" s="113">
        <v>85</v>
      </c>
      <c r="B110" s="114" t="s">
        <v>216</v>
      </c>
      <c r="C110" s="115" t="s">
        <v>391</v>
      </c>
      <c r="D110" s="116">
        <v>5533</v>
      </c>
      <c r="E110" s="117"/>
      <c r="F110" s="118">
        <f t="shared" si="3"/>
        <v>0</v>
      </c>
    </row>
    <row r="111" spans="1:6" s="119" customFormat="1" ht="24">
      <c r="A111" s="113"/>
      <c r="B111" s="124" t="s">
        <v>219</v>
      </c>
      <c r="C111" s="126"/>
      <c r="D111" s="127"/>
      <c r="E111" s="117"/>
      <c r="F111" s="118"/>
    </row>
    <row r="112" spans="1:6" s="119" customFormat="1" ht="36">
      <c r="A112" s="113">
        <v>86</v>
      </c>
      <c r="B112" s="114" t="s">
        <v>220</v>
      </c>
      <c r="C112" s="115" t="s">
        <v>391</v>
      </c>
      <c r="D112" s="116">
        <v>94.5</v>
      </c>
      <c r="E112" s="117"/>
      <c r="F112" s="118">
        <f t="shared" si="3"/>
        <v>0</v>
      </c>
    </row>
    <row r="113" spans="1:6" s="119" customFormat="1" ht="24">
      <c r="A113" s="113">
        <v>87</v>
      </c>
      <c r="B113" s="114" t="s">
        <v>221</v>
      </c>
      <c r="C113" s="115" t="s">
        <v>391</v>
      </c>
      <c r="D113" s="116">
        <v>94.5</v>
      </c>
      <c r="E113" s="130"/>
      <c r="F113" s="118">
        <f t="shared" si="3"/>
        <v>0</v>
      </c>
    </row>
    <row r="114" spans="1:6" s="119" customFormat="1" ht="24">
      <c r="A114" s="120"/>
      <c r="B114" s="124" t="s">
        <v>222</v>
      </c>
      <c r="C114" s="131"/>
      <c r="D114" s="127"/>
      <c r="E114" s="117"/>
      <c r="F114" s="118"/>
    </row>
    <row r="115" spans="1:6" s="119" customFormat="1" ht="24">
      <c r="A115" s="113">
        <v>88</v>
      </c>
      <c r="B115" s="114" t="s">
        <v>241</v>
      </c>
      <c r="C115" s="115" t="s">
        <v>391</v>
      </c>
      <c r="D115" s="116">
        <v>80</v>
      </c>
      <c r="E115" s="117"/>
      <c r="F115" s="118">
        <f t="shared" si="3"/>
        <v>0</v>
      </c>
    </row>
    <row r="116" spans="1:6" s="119" customFormat="1" ht="12.75">
      <c r="A116" s="120"/>
      <c r="B116" s="124" t="s">
        <v>223</v>
      </c>
      <c r="C116" s="131"/>
      <c r="D116" s="127"/>
      <c r="E116" s="117"/>
      <c r="F116" s="118"/>
    </row>
    <row r="117" spans="1:6" s="119" customFormat="1" ht="24">
      <c r="A117" s="113">
        <v>89</v>
      </c>
      <c r="B117" s="114" t="s">
        <v>224</v>
      </c>
      <c r="C117" s="115" t="s">
        <v>391</v>
      </c>
      <c r="D117" s="116">
        <v>1410</v>
      </c>
      <c r="E117" s="117"/>
      <c r="F117" s="118">
        <f t="shared" si="3"/>
        <v>0</v>
      </c>
    </row>
    <row r="118" spans="1:6" s="119" customFormat="1" ht="12.75">
      <c r="A118" s="120"/>
      <c r="B118" s="124" t="s">
        <v>225</v>
      </c>
      <c r="C118" s="131"/>
      <c r="D118" s="127"/>
      <c r="E118" s="117"/>
      <c r="F118" s="118"/>
    </row>
    <row r="119" spans="1:6" s="119" customFormat="1" ht="13.5">
      <c r="A119" s="113">
        <v>90</v>
      </c>
      <c r="B119" s="114" t="s">
        <v>226</v>
      </c>
      <c r="C119" s="115" t="s">
        <v>392</v>
      </c>
      <c r="D119" s="116">
        <v>986</v>
      </c>
      <c r="E119" s="117"/>
      <c r="F119" s="118">
        <f t="shared" si="3"/>
        <v>0</v>
      </c>
    </row>
    <row r="120" spans="1:6" s="119" customFormat="1" ht="12.75">
      <c r="A120" s="120"/>
      <c r="B120" s="132" t="s">
        <v>227</v>
      </c>
      <c r="C120" s="131"/>
      <c r="D120" s="127"/>
      <c r="E120" s="117"/>
      <c r="F120" s="118"/>
    </row>
    <row r="121" spans="1:6" s="119" customFormat="1" ht="12.75">
      <c r="A121" s="113">
        <v>91</v>
      </c>
      <c r="B121" s="114" t="s">
        <v>385</v>
      </c>
      <c r="C121" s="115" t="s">
        <v>2</v>
      </c>
      <c r="D121" s="116">
        <v>25.5</v>
      </c>
      <c r="E121" s="117"/>
      <c r="F121" s="118">
        <f t="shared" si="3"/>
        <v>0</v>
      </c>
    </row>
    <row r="122" spans="1:6" s="119" customFormat="1" ht="12.75">
      <c r="A122" s="113">
        <v>92</v>
      </c>
      <c r="B122" s="114" t="s">
        <v>386</v>
      </c>
      <c r="C122" s="115" t="s">
        <v>2</v>
      </c>
      <c r="D122" s="116">
        <v>10.5</v>
      </c>
      <c r="E122" s="117"/>
      <c r="F122" s="118">
        <f t="shared" si="3"/>
        <v>0</v>
      </c>
    </row>
    <row r="123" spans="1:6" s="119" customFormat="1" ht="12.75">
      <c r="A123" s="113">
        <v>93</v>
      </c>
      <c r="B123" s="114" t="s">
        <v>387</v>
      </c>
      <c r="C123" s="115" t="s">
        <v>2</v>
      </c>
      <c r="D123" s="116">
        <v>22</v>
      </c>
      <c r="E123" s="117"/>
      <c r="F123" s="118">
        <f t="shared" si="3"/>
        <v>0</v>
      </c>
    </row>
    <row r="124" spans="1:6" s="119" customFormat="1" ht="24">
      <c r="A124" s="113">
        <v>94</v>
      </c>
      <c r="B124" s="114" t="s">
        <v>388</v>
      </c>
      <c r="C124" s="115" t="s">
        <v>4</v>
      </c>
      <c r="D124" s="116">
        <v>10</v>
      </c>
      <c r="E124" s="117"/>
      <c r="F124" s="118">
        <f t="shared" si="3"/>
        <v>0</v>
      </c>
    </row>
    <row r="125" spans="1:6" s="119" customFormat="1" ht="24">
      <c r="A125" s="113">
        <v>95</v>
      </c>
      <c r="B125" s="114" t="s">
        <v>389</v>
      </c>
      <c r="C125" s="115" t="s">
        <v>4</v>
      </c>
      <c r="D125" s="116">
        <v>10</v>
      </c>
      <c r="E125" s="117"/>
      <c r="F125" s="118">
        <f t="shared" si="3"/>
        <v>0</v>
      </c>
    </row>
    <row r="126" spans="1:6" s="119" customFormat="1" ht="12.75">
      <c r="A126" s="113">
        <v>96</v>
      </c>
      <c r="B126" s="114" t="s">
        <v>228</v>
      </c>
      <c r="C126" s="115" t="s">
        <v>2</v>
      </c>
      <c r="D126" s="116">
        <v>106</v>
      </c>
      <c r="E126" s="117"/>
      <c r="F126" s="118">
        <f t="shared" si="3"/>
        <v>0</v>
      </c>
    </row>
    <row r="127" spans="1:6" s="119" customFormat="1" ht="24">
      <c r="A127" s="113">
        <v>97</v>
      </c>
      <c r="B127" s="114" t="s">
        <v>229</v>
      </c>
      <c r="C127" s="115" t="s">
        <v>394</v>
      </c>
      <c r="D127" s="116">
        <v>105</v>
      </c>
      <c r="E127" s="117"/>
      <c r="F127" s="118">
        <f t="shared" si="3"/>
        <v>0</v>
      </c>
    </row>
    <row r="128" spans="1:6" s="119" customFormat="1" ht="12.75">
      <c r="A128" s="120"/>
      <c r="B128" s="132" t="s">
        <v>230</v>
      </c>
      <c r="C128" s="133"/>
      <c r="D128" s="127"/>
      <c r="E128" s="117"/>
      <c r="F128" s="118"/>
    </row>
    <row r="129" spans="1:6" s="119" customFormat="1" ht="12.75">
      <c r="A129" s="120"/>
      <c r="B129" s="124" t="s">
        <v>231</v>
      </c>
      <c r="C129" s="131"/>
      <c r="D129" s="127"/>
      <c r="E129" s="117"/>
      <c r="F129" s="118"/>
    </row>
    <row r="130" spans="1:6" s="119" customFormat="1" ht="12.75">
      <c r="A130" s="113">
        <v>98</v>
      </c>
      <c r="B130" s="125">
        <v>206</v>
      </c>
      <c r="C130" s="115" t="s">
        <v>4</v>
      </c>
      <c r="D130" s="116">
        <v>10</v>
      </c>
      <c r="E130" s="117"/>
      <c r="F130" s="118">
        <f t="shared" si="3"/>
        <v>0</v>
      </c>
    </row>
    <row r="131" spans="1:6" s="119" customFormat="1" ht="12.75">
      <c r="A131" s="113">
        <v>99</v>
      </c>
      <c r="B131" s="125">
        <v>207</v>
      </c>
      <c r="C131" s="115" t="s">
        <v>4</v>
      </c>
      <c r="D131" s="116">
        <v>1</v>
      </c>
      <c r="E131" s="118"/>
      <c r="F131" s="118">
        <f t="shared" si="3"/>
        <v>0</v>
      </c>
    </row>
    <row r="132" spans="1:6" s="119" customFormat="1" ht="12.75">
      <c r="A132" s="113">
        <v>100</v>
      </c>
      <c r="B132" s="125">
        <v>528</v>
      </c>
      <c r="C132" s="115" t="s">
        <v>4</v>
      </c>
      <c r="D132" s="116">
        <v>12</v>
      </c>
      <c r="E132" s="118"/>
      <c r="F132" s="118">
        <f t="shared" si="3"/>
        <v>0</v>
      </c>
    </row>
    <row r="133" spans="1:6" s="119" customFormat="1" ht="12.75">
      <c r="A133" s="113">
        <v>101</v>
      </c>
      <c r="B133" s="125">
        <v>529</v>
      </c>
      <c r="C133" s="115" t="s">
        <v>4</v>
      </c>
      <c r="D133" s="116">
        <v>12</v>
      </c>
      <c r="E133" s="134"/>
      <c r="F133" s="118">
        <f t="shared" si="3"/>
        <v>0</v>
      </c>
    </row>
    <row r="134" spans="1:6" s="119" customFormat="1" ht="12.75">
      <c r="A134" s="113">
        <v>102</v>
      </c>
      <c r="B134" s="125">
        <v>906</v>
      </c>
      <c r="C134" s="115" t="s">
        <v>4</v>
      </c>
      <c r="D134" s="116">
        <v>2</v>
      </c>
      <c r="E134" s="134"/>
      <c r="F134" s="118">
        <f t="shared" si="3"/>
        <v>0</v>
      </c>
    </row>
    <row r="135" spans="1:6" s="119" customFormat="1" ht="12.75">
      <c r="A135" s="113">
        <v>103</v>
      </c>
      <c r="B135" s="125">
        <v>907</v>
      </c>
      <c r="C135" s="115" t="s">
        <v>4</v>
      </c>
      <c r="D135" s="116">
        <v>2</v>
      </c>
      <c r="E135" s="134"/>
      <c r="F135" s="118">
        <f t="shared" si="3"/>
        <v>0</v>
      </c>
    </row>
    <row r="136" spans="1:6" s="119" customFormat="1" ht="12.75">
      <c r="A136" s="113">
        <v>104</v>
      </c>
      <c r="B136" s="125" t="s">
        <v>102</v>
      </c>
      <c r="C136" s="115" t="s">
        <v>4</v>
      </c>
      <c r="D136" s="116">
        <v>34</v>
      </c>
      <c r="E136" s="135"/>
      <c r="F136" s="118">
        <f t="shared" si="3"/>
        <v>0</v>
      </c>
    </row>
    <row r="137" spans="1:6" s="119" customFormat="1" ht="24">
      <c r="A137" s="113">
        <v>105</v>
      </c>
      <c r="B137" s="125" t="s">
        <v>390</v>
      </c>
      <c r="C137" s="115" t="s">
        <v>4</v>
      </c>
      <c r="D137" s="116">
        <v>3</v>
      </c>
      <c r="E137" s="117"/>
      <c r="F137" s="118">
        <f t="shared" si="3"/>
        <v>0</v>
      </c>
    </row>
    <row r="138" spans="1:6" s="119" customFormat="1" ht="24">
      <c r="A138" s="120"/>
      <c r="B138" s="124" t="s">
        <v>234</v>
      </c>
      <c r="C138" s="126"/>
      <c r="D138" s="127"/>
      <c r="E138" s="117"/>
      <c r="F138" s="118"/>
    </row>
    <row r="139" spans="1:6" s="119" customFormat="1" ht="13.5">
      <c r="A139" s="113">
        <v>106</v>
      </c>
      <c r="B139" s="114" t="s">
        <v>235</v>
      </c>
      <c r="C139" s="115" t="s">
        <v>391</v>
      </c>
      <c r="D139" s="127">
        <v>18</v>
      </c>
      <c r="E139" s="117"/>
      <c r="F139" s="118">
        <f t="shared" si="3"/>
        <v>0</v>
      </c>
    </row>
    <row r="140" spans="1:6" s="119" customFormat="1" ht="12.75">
      <c r="A140" s="120"/>
      <c r="B140" s="124" t="s">
        <v>237</v>
      </c>
      <c r="C140" s="126"/>
      <c r="D140" s="127"/>
      <c r="E140" s="117"/>
      <c r="F140" s="118"/>
    </row>
    <row r="141" spans="1:6" s="119" customFormat="1" ht="24">
      <c r="A141" s="113">
        <v>107</v>
      </c>
      <c r="B141" s="114" t="s">
        <v>236</v>
      </c>
      <c r="C141" s="115" t="s">
        <v>4</v>
      </c>
      <c r="D141" s="127">
        <v>6</v>
      </c>
      <c r="E141" s="117"/>
      <c r="F141" s="118">
        <f t="shared" si="3"/>
        <v>0</v>
      </c>
    </row>
    <row r="142" spans="1:6" s="9" customFormat="1" ht="12.75">
      <c r="A142" s="80"/>
      <c r="B142" s="43"/>
      <c r="C142" s="41"/>
      <c r="D142" s="85"/>
      <c r="E142" s="10" t="s">
        <v>152</v>
      </c>
      <c r="F142" s="10">
        <f>ROUND(SUM(F85:F141),2)</f>
        <v>0</v>
      </c>
    </row>
    <row r="143" spans="1:6" s="9" customFormat="1" ht="12.75">
      <c r="A143" s="80"/>
      <c r="B143" s="43"/>
      <c r="C143" s="41"/>
      <c r="D143" s="85"/>
      <c r="E143" s="10" t="s">
        <v>18</v>
      </c>
      <c r="F143" s="10">
        <f>ROUND(F142*5%,2)</f>
        <v>0</v>
      </c>
    </row>
    <row r="144" spans="1:6" s="9" customFormat="1" ht="12.75">
      <c r="A144" s="80"/>
      <c r="B144" s="43"/>
      <c r="C144" s="41"/>
      <c r="D144" s="85"/>
      <c r="E144" s="93" t="s">
        <v>153</v>
      </c>
      <c r="F144" s="79">
        <f>SUM(F142:F143)</f>
        <v>0</v>
      </c>
    </row>
    <row r="145" spans="1:6" s="9" customFormat="1" ht="12.75">
      <c r="A145" s="80"/>
      <c r="B145" s="43"/>
      <c r="C145" s="41"/>
      <c r="D145" s="85"/>
      <c r="E145" s="93" t="s">
        <v>12</v>
      </c>
      <c r="F145" s="79">
        <f>ROUND(F144*21%,2)</f>
        <v>0</v>
      </c>
    </row>
    <row r="146" spans="1:6" s="9" customFormat="1" ht="12.75">
      <c r="A146" s="80"/>
      <c r="B146" s="43"/>
      <c r="C146" s="41"/>
      <c r="D146" s="85"/>
      <c r="E146" s="93" t="s">
        <v>154</v>
      </c>
      <c r="F146" s="79">
        <f>SUM(F144:F145)</f>
        <v>0</v>
      </c>
    </row>
    <row r="147" spans="1:6" s="9" customFormat="1" ht="12.75">
      <c r="A147" s="52"/>
      <c r="B147" s="100" t="s">
        <v>242</v>
      </c>
      <c r="C147" s="101"/>
      <c r="D147" s="101"/>
      <c r="E147" s="101"/>
      <c r="F147" s="102"/>
    </row>
    <row r="148" spans="1:6" s="9" customFormat="1" ht="12.75">
      <c r="A148" s="80"/>
      <c r="B148" s="98" t="s">
        <v>238</v>
      </c>
      <c r="C148" s="80"/>
      <c r="D148" s="80"/>
      <c r="E148" s="80"/>
      <c r="F148" s="80"/>
    </row>
    <row r="149" spans="1:6" s="9" customFormat="1" ht="24">
      <c r="A149" s="81">
        <v>108</v>
      </c>
      <c r="B149" s="97" t="s">
        <v>243</v>
      </c>
      <c r="C149" s="83" t="s">
        <v>2</v>
      </c>
      <c r="D149" s="87">
        <v>990</v>
      </c>
      <c r="E149" s="6"/>
      <c r="F149" s="10">
        <f>ROUND(D149*E149,2)</f>
        <v>0</v>
      </c>
    </row>
    <row r="150" spans="1:6" s="9" customFormat="1" ht="24">
      <c r="A150" s="81">
        <v>109</v>
      </c>
      <c r="B150" s="97" t="s">
        <v>244</v>
      </c>
      <c r="C150" s="83" t="s">
        <v>2</v>
      </c>
      <c r="D150" s="87">
        <v>570</v>
      </c>
      <c r="E150" s="6"/>
      <c r="F150" s="10">
        <f t="shared" si="3"/>
        <v>0</v>
      </c>
    </row>
    <row r="151" spans="1:6" s="9" customFormat="1" ht="12.75">
      <c r="A151" s="81">
        <v>110</v>
      </c>
      <c r="B151" s="97" t="s">
        <v>245</v>
      </c>
      <c r="C151" s="83" t="s">
        <v>4</v>
      </c>
      <c r="D151" s="87">
        <v>42</v>
      </c>
      <c r="E151" s="6"/>
      <c r="F151" s="10">
        <f aca="true" t="shared" si="4" ref="F151:F192">ROUND(D151*E151,2)</f>
        <v>0</v>
      </c>
    </row>
    <row r="152" spans="1:6" s="9" customFormat="1" ht="24">
      <c r="A152" s="81">
        <v>111</v>
      </c>
      <c r="B152" s="97" t="s">
        <v>246</v>
      </c>
      <c r="C152" s="83" t="s">
        <v>2</v>
      </c>
      <c r="D152" s="87">
        <v>1560</v>
      </c>
      <c r="E152" s="6"/>
      <c r="F152" s="10">
        <f>ROUND(D152*E152,2)</f>
        <v>0</v>
      </c>
    </row>
    <row r="153" spans="1:6" s="9" customFormat="1" ht="12.75">
      <c r="A153" s="81">
        <v>112</v>
      </c>
      <c r="B153" s="97" t="s">
        <v>24</v>
      </c>
      <c r="C153" s="83" t="s">
        <v>275</v>
      </c>
      <c r="D153" s="87">
        <v>1.6</v>
      </c>
      <c r="E153" s="6"/>
      <c r="F153" s="10">
        <f>ROUND(D153*E153,2)</f>
        <v>0</v>
      </c>
    </row>
    <row r="154" spans="1:6" s="9" customFormat="1" ht="22.5">
      <c r="A154" s="81"/>
      <c r="B154" s="98" t="s">
        <v>280</v>
      </c>
      <c r="C154" s="83"/>
      <c r="D154" s="87"/>
      <c r="E154" s="6"/>
      <c r="F154" s="10"/>
    </row>
    <row r="155" spans="1:6" s="9" customFormat="1" ht="12.75">
      <c r="A155" s="81">
        <v>113</v>
      </c>
      <c r="B155" s="97" t="s">
        <v>247</v>
      </c>
      <c r="C155" s="83" t="s">
        <v>2</v>
      </c>
      <c r="D155" s="87">
        <v>570</v>
      </c>
      <c r="E155" s="6"/>
      <c r="F155" s="10">
        <f t="shared" si="4"/>
        <v>0</v>
      </c>
    </row>
    <row r="156" spans="1:6" s="9" customFormat="1" ht="12.75">
      <c r="A156" s="81"/>
      <c r="B156" s="98" t="s">
        <v>281</v>
      </c>
      <c r="C156" s="83"/>
      <c r="D156" s="87"/>
      <c r="E156" s="6"/>
      <c r="F156" s="10"/>
    </row>
    <row r="157" spans="1:6" s="9" customFormat="1" ht="12.75">
      <c r="A157" s="81">
        <v>114</v>
      </c>
      <c r="B157" s="97" t="s">
        <v>248</v>
      </c>
      <c r="C157" s="83" t="s">
        <v>2</v>
      </c>
      <c r="D157" s="87">
        <v>1560</v>
      </c>
      <c r="E157" s="6"/>
      <c r="F157" s="10">
        <f t="shared" si="4"/>
        <v>0</v>
      </c>
    </row>
    <row r="158" spans="1:6" s="9" customFormat="1" ht="12.75">
      <c r="A158" s="81"/>
      <c r="B158" s="98" t="s">
        <v>279</v>
      </c>
      <c r="C158" s="83"/>
      <c r="D158" s="87"/>
      <c r="E158" s="6"/>
      <c r="F158" s="10"/>
    </row>
    <row r="159" spans="1:6" s="9" customFormat="1" ht="13.5">
      <c r="A159" s="81">
        <v>115</v>
      </c>
      <c r="B159" s="97" t="s">
        <v>249</v>
      </c>
      <c r="C159" s="83" t="s">
        <v>2</v>
      </c>
      <c r="D159" s="87">
        <v>570</v>
      </c>
      <c r="E159" s="6"/>
      <c r="F159" s="10">
        <f t="shared" si="4"/>
        <v>0</v>
      </c>
    </row>
    <row r="160" spans="1:6" s="9" customFormat="1" ht="13.5">
      <c r="A160" s="81">
        <v>116</v>
      </c>
      <c r="B160" s="97" t="s">
        <v>277</v>
      </c>
      <c r="C160" s="83" t="s">
        <v>2</v>
      </c>
      <c r="D160" s="87">
        <v>990</v>
      </c>
      <c r="E160" s="6"/>
      <c r="F160" s="10">
        <f t="shared" si="4"/>
        <v>0</v>
      </c>
    </row>
    <row r="161" spans="1:6" s="9" customFormat="1" ht="12.75">
      <c r="A161" s="81">
        <v>117</v>
      </c>
      <c r="B161" s="97" t="s">
        <v>250</v>
      </c>
      <c r="C161" s="83" t="s">
        <v>2</v>
      </c>
      <c r="D161" s="87">
        <v>252</v>
      </c>
      <c r="E161" s="6"/>
      <c r="F161" s="10">
        <f t="shared" si="4"/>
        <v>0</v>
      </c>
    </row>
    <row r="162" spans="1:6" s="9" customFormat="1" ht="13.5">
      <c r="A162" s="81">
        <v>118</v>
      </c>
      <c r="B162" s="97" t="s">
        <v>276</v>
      </c>
      <c r="C162" s="83" t="s">
        <v>2</v>
      </c>
      <c r="D162" s="87">
        <v>113</v>
      </c>
      <c r="E162" s="6"/>
      <c r="F162" s="10">
        <f t="shared" si="4"/>
        <v>0</v>
      </c>
    </row>
    <row r="163" spans="1:6" s="9" customFormat="1" ht="15.75" customHeight="1">
      <c r="A163" s="81"/>
      <c r="B163" s="98" t="s">
        <v>282</v>
      </c>
      <c r="C163" s="83"/>
      <c r="D163" s="87"/>
      <c r="E163" s="6"/>
      <c r="F163" s="10"/>
    </row>
    <row r="164" spans="1:6" s="9" customFormat="1" ht="12.75">
      <c r="A164" s="81">
        <v>119</v>
      </c>
      <c r="B164" s="97" t="s">
        <v>251</v>
      </c>
      <c r="C164" s="83" t="s">
        <v>2</v>
      </c>
      <c r="D164" s="87">
        <v>252</v>
      </c>
      <c r="E164" s="6"/>
      <c r="F164" s="10">
        <f t="shared" si="4"/>
        <v>0</v>
      </c>
    </row>
    <row r="165" spans="1:6" s="9" customFormat="1" ht="12.75">
      <c r="A165" s="81">
        <v>120</v>
      </c>
      <c r="B165" s="97" t="s">
        <v>252</v>
      </c>
      <c r="C165" s="83" t="s">
        <v>2</v>
      </c>
      <c r="D165" s="87">
        <v>653</v>
      </c>
      <c r="E165" s="6"/>
      <c r="F165" s="10">
        <f t="shared" si="4"/>
        <v>0</v>
      </c>
    </row>
    <row r="166" spans="1:6" s="9" customFormat="1" ht="12.75">
      <c r="A166" s="81">
        <v>121</v>
      </c>
      <c r="B166" s="97" t="s">
        <v>253</v>
      </c>
      <c r="C166" s="83" t="s">
        <v>2</v>
      </c>
      <c r="D166" s="87">
        <v>1020</v>
      </c>
      <c r="E166" s="6"/>
      <c r="F166" s="10">
        <f t="shared" si="4"/>
        <v>0</v>
      </c>
    </row>
    <row r="167" spans="1:6" s="9" customFormat="1" ht="12.75">
      <c r="A167" s="81">
        <v>122</v>
      </c>
      <c r="B167" s="97" t="s">
        <v>254</v>
      </c>
      <c r="C167" s="83" t="s">
        <v>4</v>
      </c>
      <c r="D167" s="87">
        <v>42</v>
      </c>
      <c r="E167" s="6"/>
      <c r="F167" s="10">
        <f t="shared" si="4"/>
        <v>0</v>
      </c>
    </row>
    <row r="168" spans="1:6" s="9" customFormat="1" ht="12.75">
      <c r="A168" s="81"/>
      <c r="B168" s="98" t="s">
        <v>283</v>
      </c>
      <c r="C168" s="83"/>
      <c r="D168" s="87"/>
      <c r="E168" s="6"/>
      <c r="F168" s="10"/>
    </row>
    <row r="169" spans="1:6" s="9" customFormat="1" ht="12.75">
      <c r="A169" s="81">
        <v>123</v>
      </c>
      <c r="B169" s="97" t="s">
        <v>255</v>
      </c>
      <c r="C169" s="83" t="s">
        <v>4</v>
      </c>
      <c r="D169" s="87">
        <v>42</v>
      </c>
      <c r="E169" s="6"/>
      <c r="F169" s="10">
        <f t="shared" si="4"/>
        <v>0</v>
      </c>
    </row>
    <row r="170" spans="1:6" s="9" customFormat="1" ht="12.75">
      <c r="A170" s="81">
        <v>124</v>
      </c>
      <c r="B170" s="97" t="s">
        <v>256</v>
      </c>
      <c r="C170" s="83" t="s">
        <v>4</v>
      </c>
      <c r="D170" s="87">
        <v>42</v>
      </c>
      <c r="E170" s="6"/>
      <c r="F170" s="10">
        <f t="shared" si="4"/>
        <v>0</v>
      </c>
    </row>
    <row r="171" spans="1:6" s="9" customFormat="1" ht="12.75">
      <c r="A171" s="81"/>
      <c r="B171" s="98" t="s">
        <v>284</v>
      </c>
      <c r="C171" s="83"/>
      <c r="D171" s="87"/>
      <c r="E171" s="6"/>
      <c r="F171" s="10"/>
    </row>
    <row r="172" spans="1:6" s="9" customFormat="1" ht="12.75">
      <c r="A172" s="81">
        <v>125</v>
      </c>
      <c r="B172" s="97" t="s">
        <v>257</v>
      </c>
      <c r="C172" s="83" t="s">
        <v>4</v>
      </c>
      <c r="D172" s="87">
        <v>42</v>
      </c>
      <c r="E172" s="6"/>
      <c r="F172" s="10">
        <f t="shared" si="4"/>
        <v>0</v>
      </c>
    </row>
    <row r="173" spans="1:6" s="9" customFormat="1" ht="12.75">
      <c r="A173" s="81"/>
      <c r="B173" s="98" t="s">
        <v>285</v>
      </c>
      <c r="C173" s="83"/>
      <c r="D173" s="87"/>
      <c r="E173" s="6"/>
      <c r="F173" s="10"/>
    </row>
    <row r="174" spans="1:6" s="9" customFormat="1" ht="24">
      <c r="A174" s="81">
        <v>126</v>
      </c>
      <c r="B174" s="97" t="s">
        <v>258</v>
      </c>
      <c r="C174" s="83" t="s">
        <v>4</v>
      </c>
      <c r="D174" s="87">
        <v>42</v>
      </c>
      <c r="E174" s="6"/>
      <c r="F174" s="10">
        <f t="shared" si="4"/>
        <v>0</v>
      </c>
    </row>
    <row r="175" spans="1:6" s="9" customFormat="1" ht="12.75">
      <c r="A175" s="81">
        <v>127</v>
      </c>
      <c r="B175" s="97" t="s">
        <v>259</v>
      </c>
      <c r="C175" s="83" t="s">
        <v>4</v>
      </c>
      <c r="D175" s="87">
        <v>42</v>
      </c>
      <c r="E175" s="6"/>
      <c r="F175" s="10">
        <f t="shared" si="4"/>
        <v>0</v>
      </c>
    </row>
    <row r="176" spans="1:6" s="9" customFormat="1" ht="12.75">
      <c r="A176" s="81"/>
      <c r="B176" s="98" t="s">
        <v>286</v>
      </c>
      <c r="C176" s="83"/>
      <c r="D176" s="87"/>
      <c r="E176" s="6"/>
      <c r="F176" s="10"/>
    </row>
    <row r="177" spans="1:6" s="9" customFormat="1" ht="12.75">
      <c r="A177" s="81">
        <v>128</v>
      </c>
      <c r="B177" s="97" t="s">
        <v>260</v>
      </c>
      <c r="C177" s="83" t="s">
        <v>261</v>
      </c>
      <c r="D177" s="87">
        <v>84</v>
      </c>
      <c r="E177" s="6"/>
      <c r="F177" s="10">
        <f t="shared" si="4"/>
        <v>0</v>
      </c>
    </row>
    <row r="178" spans="1:6" s="9" customFormat="1" ht="12.75">
      <c r="A178" s="81">
        <v>129</v>
      </c>
      <c r="B178" s="97" t="s">
        <v>262</v>
      </c>
      <c r="C178" s="83" t="s">
        <v>4</v>
      </c>
      <c r="D178" s="87">
        <v>2</v>
      </c>
      <c r="E178" s="6"/>
      <c r="F178" s="10">
        <f t="shared" si="4"/>
        <v>0</v>
      </c>
    </row>
    <row r="179" spans="1:6" s="9" customFormat="1" ht="12.75">
      <c r="A179" s="81">
        <v>130</v>
      </c>
      <c r="B179" s="97" t="s">
        <v>263</v>
      </c>
      <c r="C179" s="83" t="s">
        <v>4</v>
      </c>
      <c r="D179" s="87">
        <v>4</v>
      </c>
      <c r="E179" s="6"/>
      <c r="F179" s="10">
        <f t="shared" si="4"/>
        <v>0</v>
      </c>
    </row>
    <row r="180" spans="1:6" s="9" customFormat="1" ht="12.75">
      <c r="A180" s="81"/>
      <c r="B180" s="98" t="s">
        <v>287</v>
      </c>
      <c r="C180" s="83"/>
      <c r="D180" s="87"/>
      <c r="E180" s="6"/>
      <c r="F180" s="10"/>
    </row>
    <row r="181" spans="1:6" s="9" customFormat="1" ht="12.75">
      <c r="A181" s="81">
        <v>131</v>
      </c>
      <c r="B181" s="97" t="s">
        <v>264</v>
      </c>
      <c r="C181" s="83" t="s">
        <v>4</v>
      </c>
      <c r="D181" s="87">
        <v>42</v>
      </c>
      <c r="E181" s="6"/>
      <c r="F181" s="10">
        <f t="shared" si="4"/>
        <v>0</v>
      </c>
    </row>
    <row r="182" spans="1:6" s="9" customFormat="1" ht="12.75">
      <c r="A182" s="81"/>
      <c r="B182" s="98" t="s">
        <v>288</v>
      </c>
      <c r="C182" s="83"/>
      <c r="D182" s="87"/>
      <c r="E182" s="6"/>
      <c r="F182" s="10"/>
    </row>
    <row r="183" spans="1:6" s="9" customFormat="1" ht="12.75">
      <c r="A183" s="81">
        <v>132</v>
      </c>
      <c r="B183" s="97" t="s">
        <v>265</v>
      </c>
      <c r="C183" s="83" t="s">
        <v>4</v>
      </c>
      <c r="D183" s="87">
        <v>1</v>
      </c>
      <c r="E183" s="6"/>
      <c r="F183" s="10">
        <f t="shared" si="4"/>
        <v>0</v>
      </c>
    </row>
    <row r="184" spans="1:6" s="9" customFormat="1" ht="12.75">
      <c r="A184" s="81">
        <v>133</v>
      </c>
      <c r="B184" s="97" t="s">
        <v>266</v>
      </c>
      <c r="C184" s="83" t="s">
        <v>4</v>
      </c>
      <c r="D184" s="87">
        <v>1</v>
      </c>
      <c r="E184" s="6"/>
      <c r="F184" s="10">
        <f t="shared" si="4"/>
        <v>0</v>
      </c>
    </row>
    <row r="185" spans="1:6" s="9" customFormat="1" ht="22.5">
      <c r="A185" s="81"/>
      <c r="B185" s="98" t="s">
        <v>289</v>
      </c>
      <c r="C185" s="83"/>
      <c r="D185" s="87"/>
      <c r="E185" s="6"/>
      <c r="F185" s="10"/>
    </row>
    <row r="186" spans="1:6" s="9" customFormat="1" ht="12.75">
      <c r="A186" s="81">
        <v>134</v>
      </c>
      <c r="B186" s="97" t="s">
        <v>267</v>
      </c>
      <c r="C186" s="83" t="s">
        <v>4</v>
      </c>
      <c r="D186" s="87">
        <v>1</v>
      </c>
      <c r="E186" s="6"/>
      <c r="F186" s="10">
        <f t="shared" si="4"/>
        <v>0</v>
      </c>
    </row>
    <row r="187" spans="1:6" s="9" customFormat="1" ht="12.75">
      <c r="A187" s="81">
        <v>135</v>
      </c>
      <c r="B187" s="97" t="s">
        <v>268</v>
      </c>
      <c r="C187" s="83" t="s">
        <v>4</v>
      </c>
      <c r="D187" s="87">
        <v>1</v>
      </c>
      <c r="E187" s="6"/>
      <c r="F187" s="10">
        <f t="shared" si="4"/>
        <v>0</v>
      </c>
    </row>
    <row r="188" spans="1:6" s="9" customFormat="1" ht="12.75">
      <c r="A188" s="81">
        <v>136</v>
      </c>
      <c r="B188" s="97" t="s">
        <v>266</v>
      </c>
      <c r="C188" s="83" t="s">
        <v>4</v>
      </c>
      <c r="D188" s="87">
        <v>2</v>
      </c>
      <c r="E188" s="6"/>
      <c r="F188" s="10">
        <f t="shared" si="4"/>
        <v>0</v>
      </c>
    </row>
    <row r="189" spans="1:6" s="9" customFormat="1" ht="12.75">
      <c r="A189" s="81">
        <v>137</v>
      </c>
      <c r="B189" s="97" t="s">
        <v>269</v>
      </c>
      <c r="C189" s="83" t="s">
        <v>4</v>
      </c>
      <c r="D189" s="87">
        <v>3</v>
      </c>
      <c r="E189" s="6"/>
      <c r="F189" s="10">
        <f t="shared" si="4"/>
        <v>0</v>
      </c>
    </row>
    <row r="190" spans="1:6" s="9" customFormat="1" ht="12.75">
      <c r="A190" s="81">
        <v>138</v>
      </c>
      <c r="B190" s="97" t="s">
        <v>270</v>
      </c>
      <c r="C190" s="83" t="s">
        <v>4</v>
      </c>
      <c r="D190" s="87">
        <v>3</v>
      </c>
      <c r="E190" s="6"/>
      <c r="F190" s="10">
        <f t="shared" si="4"/>
        <v>0</v>
      </c>
    </row>
    <row r="191" spans="1:6" s="9" customFormat="1" ht="12.75">
      <c r="A191" s="81">
        <v>139</v>
      </c>
      <c r="B191" s="97" t="s">
        <v>278</v>
      </c>
      <c r="C191" s="83" t="s">
        <v>4</v>
      </c>
      <c r="D191" s="87">
        <v>1</v>
      </c>
      <c r="E191" s="6"/>
      <c r="F191" s="10">
        <f t="shared" si="4"/>
        <v>0</v>
      </c>
    </row>
    <row r="192" spans="1:6" s="9" customFormat="1" ht="12.75">
      <c r="A192" s="81">
        <v>140</v>
      </c>
      <c r="B192" s="97" t="s">
        <v>271</v>
      </c>
      <c r="C192" s="83" t="s">
        <v>4</v>
      </c>
      <c r="D192" s="87">
        <v>1</v>
      </c>
      <c r="E192" s="6"/>
      <c r="F192" s="10">
        <f t="shared" si="4"/>
        <v>0</v>
      </c>
    </row>
    <row r="193" spans="1:6" s="9" customFormat="1" ht="12.75">
      <c r="A193" s="81"/>
      <c r="B193" s="98" t="s">
        <v>290</v>
      </c>
      <c r="C193" s="80"/>
      <c r="D193" s="80"/>
      <c r="E193" s="80"/>
      <c r="F193" s="80"/>
    </row>
    <row r="194" spans="1:6" s="9" customFormat="1" ht="15.75">
      <c r="A194" s="81">
        <v>141</v>
      </c>
      <c r="B194" s="97" t="s">
        <v>272</v>
      </c>
      <c r="C194" s="83" t="s">
        <v>273</v>
      </c>
      <c r="D194" s="87">
        <v>65</v>
      </c>
      <c r="E194" s="6"/>
      <c r="F194" s="10">
        <f>ROUND(D194*E194,2)</f>
        <v>0</v>
      </c>
    </row>
    <row r="195" spans="1:6" s="9" customFormat="1" ht="12.75">
      <c r="A195" s="81">
        <v>142</v>
      </c>
      <c r="B195" s="97" t="s">
        <v>274</v>
      </c>
      <c r="C195" s="83" t="s">
        <v>275</v>
      </c>
      <c r="D195" s="87">
        <v>1.6</v>
      </c>
      <c r="E195" s="6"/>
      <c r="F195" s="10">
        <f>ROUND(D195*E195,2)</f>
        <v>0</v>
      </c>
    </row>
    <row r="196" spans="1:6" ht="12.75">
      <c r="A196" s="84"/>
      <c r="B196" s="91"/>
      <c r="C196" s="90"/>
      <c r="D196" s="92"/>
      <c r="E196" s="10" t="s">
        <v>152</v>
      </c>
      <c r="F196" s="10">
        <f>ROUND(SUM(F137:F195),2)</f>
        <v>0</v>
      </c>
    </row>
    <row r="197" spans="1:6" ht="12.75">
      <c r="A197" s="84"/>
      <c r="B197" s="91"/>
      <c r="C197" s="90"/>
      <c r="D197" s="92"/>
      <c r="E197" s="10" t="s">
        <v>18</v>
      </c>
      <c r="F197" s="10">
        <f>ROUND(F196*5%,2)</f>
        <v>0</v>
      </c>
    </row>
    <row r="198" spans="1:6" ht="12.75">
      <c r="A198" s="84"/>
      <c r="B198" s="91"/>
      <c r="C198" s="90"/>
      <c r="D198" s="92"/>
      <c r="E198" s="93" t="s">
        <v>153</v>
      </c>
      <c r="F198" s="79">
        <f>SUM(F196:F197)</f>
        <v>0</v>
      </c>
    </row>
    <row r="199" spans="1:6" ht="12.75">
      <c r="A199" s="84"/>
      <c r="B199" s="91"/>
      <c r="C199" s="90"/>
      <c r="D199" s="94"/>
      <c r="E199" s="93" t="s">
        <v>12</v>
      </c>
      <c r="F199" s="79">
        <f>ROUND(F198*21%,2)</f>
        <v>0</v>
      </c>
    </row>
    <row r="200" spans="1:6" ht="12.75">
      <c r="A200" s="84"/>
      <c r="B200" s="95"/>
      <c r="C200" s="90"/>
      <c r="D200" s="94"/>
      <c r="E200" s="93" t="s">
        <v>154</v>
      </c>
      <c r="F200" s="79">
        <f>SUM(F198:F199)</f>
        <v>0</v>
      </c>
    </row>
  </sheetData>
  <sheetProtection/>
  <autoFilter ref="B3:F200"/>
  <mergeCells count="1">
    <mergeCell ref="A1:F1"/>
  </mergeCells>
  <conditionalFormatting sqref="B153 B186:B192 B194:B195 B181 B183:B184 B157 B169:B170 B172 B174:B175 B177:B179 B159:B162 B164:B167 B149:B151 B139 B141">
    <cfRule type="expression" priority="65" dxfId="41" stopIfTrue="1">
      <formula>$B139=0</formula>
    </cfRule>
  </conditionalFormatting>
  <conditionalFormatting sqref="B7:B20">
    <cfRule type="expression" priority="55" dxfId="41" stopIfTrue="1">
      <formula>$B7=0</formula>
    </cfRule>
  </conditionalFormatting>
  <conditionalFormatting sqref="B32:B35">
    <cfRule type="expression" priority="53" dxfId="41" stopIfTrue="1">
      <formula>$B32=0</formula>
    </cfRule>
  </conditionalFormatting>
  <conditionalFormatting sqref="B22:B30">
    <cfRule type="expression" priority="54" dxfId="41" stopIfTrue="1">
      <formula>$B22=0</formula>
    </cfRule>
  </conditionalFormatting>
  <conditionalFormatting sqref="B57:B64">
    <cfRule type="expression" priority="41" dxfId="41" stopIfTrue="1">
      <formula>$B57=0</formula>
    </cfRule>
  </conditionalFormatting>
  <conditionalFormatting sqref="B38:B42">
    <cfRule type="expression" priority="51" dxfId="41" stopIfTrue="1">
      <formula>$B38=0</formula>
    </cfRule>
  </conditionalFormatting>
  <conditionalFormatting sqref="B37">
    <cfRule type="expression" priority="52" dxfId="41" stopIfTrue="1">
      <formula>$B37=0</formula>
    </cfRule>
  </conditionalFormatting>
  <conditionalFormatting sqref="B44:B45">
    <cfRule type="expression" priority="49" dxfId="41" stopIfTrue="1">
      <formula>$B44=0</formula>
    </cfRule>
  </conditionalFormatting>
  <conditionalFormatting sqref="B47">
    <cfRule type="expression" priority="47" dxfId="41" stopIfTrue="1">
      <formula>$B47=0</formula>
    </cfRule>
  </conditionalFormatting>
  <conditionalFormatting sqref="B49">
    <cfRule type="expression" priority="45" dxfId="41" stopIfTrue="1">
      <formula>$B49=0</formula>
    </cfRule>
  </conditionalFormatting>
  <conditionalFormatting sqref="B51">
    <cfRule type="expression" priority="43" dxfId="41" stopIfTrue="1">
      <formula>$B51=0</formula>
    </cfRule>
  </conditionalFormatting>
  <conditionalFormatting sqref="B53:B54">
    <cfRule type="expression" priority="42" dxfId="41" stopIfTrue="1">
      <formula>$B53=0</formula>
    </cfRule>
  </conditionalFormatting>
  <conditionalFormatting sqref="B66">
    <cfRule type="expression" priority="40" dxfId="41" stopIfTrue="1">
      <formula>$B66=0</formula>
    </cfRule>
  </conditionalFormatting>
  <conditionalFormatting sqref="B68">
    <cfRule type="expression" priority="39" dxfId="41" stopIfTrue="1">
      <formula>$B68=0</formula>
    </cfRule>
  </conditionalFormatting>
  <conditionalFormatting sqref="B155">
    <cfRule type="expression" priority="38" dxfId="41" stopIfTrue="1">
      <formula>$B155=0</formula>
    </cfRule>
  </conditionalFormatting>
  <conditionalFormatting sqref="B43">
    <cfRule type="expression" priority="29" dxfId="41" stopIfTrue="1">
      <formula>$B43=0</formula>
    </cfRule>
  </conditionalFormatting>
  <conditionalFormatting sqref="B46">
    <cfRule type="expression" priority="28" dxfId="41" stopIfTrue="1">
      <formula>$B46=0</formula>
    </cfRule>
  </conditionalFormatting>
  <conditionalFormatting sqref="B48">
    <cfRule type="expression" priority="27" dxfId="41" stopIfTrue="1">
      <formula>$B48=0</formula>
    </cfRule>
  </conditionalFormatting>
  <conditionalFormatting sqref="B50">
    <cfRule type="expression" priority="26" dxfId="41" stopIfTrue="1">
      <formula>$B50=0</formula>
    </cfRule>
  </conditionalFormatting>
  <conditionalFormatting sqref="B56">
    <cfRule type="expression" priority="25" dxfId="41" stopIfTrue="1">
      <formula>$B56=0</formula>
    </cfRule>
  </conditionalFormatting>
  <conditionalFormatting sqref="B67">
    <cfRule type="expression" priority="24" dxfId="41" stopIfTrue="1">
      <formula>$B67=0</formula>
    </cfRule>
  </conditionalFormatting>
  <conditionalFormatting sqref="B65">
    <cfRule type="expression" priority="23" dxfId="41" stopIfTrue="1">
      <formula>$B65=0</formula>
    </cfRule>
  </conditionalFormatting>
  <conditionalFormatting sqref="B105">
    <cfRule type="expression" priority="22" dxfId="41" stopIfTrue="1">
      <formula>$B105=0</formula>
    </cfRule>
  </conditionalFormatting>
  <conditionalFormatting sqref="B111">
    <cfRule type="expression" priority="21" dxfId="41" stopIfTrue="1">
      <formula>$B111=0</formula>
    </cfRule>
  </conditionalFormatting>
  <conditionalFormatting sqref="B114">
    <cfRule type="expression" priority="20" dxfId="41" stopIfTrue="1">
      <formula>$B114=0</formula>
    </cfRule>
  </conditionalFormatting>
  <conditionalFormatting sqref="B118">
    <cfRule type="expression" priority="19" dxfId="41" stopIfTrue="1">
      <formula>$B118=0</formula>
    </cfRule>
  </conditionalFormatting>
  <conditionalFormatting sqref="B129">
    <cfRule type="expression" priority="18" dxfId="41" stopIfTrue="1">
      <formula>$B129=0</formula>
    </cfRule>
  </conditionalFormatting>
  <conditionalFormatting sqref="B138">
    <cfRule type="expression" priority="17" dxfId="41" stopIfTrue="1">
      <formula>$B138=0</formula>
    </cfRule>
  </conditionalFormatting>
  <conditionalFormatting sqref="B140">
    <cfRule type="expression" priority="16" dxfId="41" stopIfTrue="1">
      <formula>$B140=0</formula>
    </cfRule>
  </conditionalFormatting>
  <conditionalFormatting sqref="B152">
    <cfRule type="expression" priority="12" dxfId="41" stopIfTrue="1">
      <formula>$B152=0</formula>
    </cfRule>
  </conditionalFormatting>
  <conditionalFormatting sqref="B71:B88">
    <cfRule type="expression" priority="11" dxfId="41" stopIfTrue="1">
      <formula>$C71=0</formula>
    </cfRule>
  </conditionalFormatting>
  <conditionalFormatting sqref="B90:B98">
    <cfRule type="expression" priority="10" dxfId="41" stopIfTrue="1">
      <formula>$C90=0</formula>
    </cfRule>
  </conditionalFormatting>
  <conditionalFormatting sqref="B119">
    <cfRule type="expression" priority="3" dxfId="41" stopIfTrue="1">
      <formula>$C119=0</formula>
    </cfRule>
  </conditionalFormatting>
  <conditionalFormatting sqref="B130:B137">
    <cfRule type="expression" priority="1" dxfId="41" stopIfTrue="1">
      <formula>$C130=0</formula>
    </cfRule>
  </conditionalFormatting>
  <conditionalFormatting sqref="B100:B103">
    <cfRule type="expression" priority="9" dxfId="41" stopIfTrue="1">
      <formula>$C100=0</formula>
    </cfRule>
  </conditionalFormatting>
  <conditionalFormatting sqref="B106:B110">
    <cfRule type="expression" priority="8" dxfId="41" stopIfTrue="1">
      <formula>$C106=0</formula>
    </cfRule>
  </conditionalFormatting>
  <conditionalFormatting sqref="B112:B113">
    <cfRule type="expression" priority="7" dxfId="41" stopIfTrue="1">
      <formula>$C112=0</formula>
    </cfRule>
  </conditionalFormatting>
  <conditionalFormatting sqref="B116">
    <cfRule type="expression" priority="6" dxfId="41" stopIfTrue="1">
      <formula>$B116=0</formula>
    </cfRule>
  </conditionalFormatting>
  <conditionalFormatting sqref="B115">
    <cfRule type="expression" priority="5" dxfId="41" stopIfTrue="1">
      <formula>$C115=0</formula>
    </cfRule>
  </conditionalFormatting>
  <conditionalFormatting sqref="B117">
    <cfRule type="expression" priority="4" dxfId="41" stopIfTrue="1">
      <formula>$C117=0</formula>
    </cfRule>
  </conditionalFormatting>
  <conditionalFormatting sqref="B121:B127">
    <cfRule type="expression" priority="2" dxfId="41" stopIfTrue="1">
      <formula>$C121=0</formula>
    </cfRule>
  </conditionalFormatting>
  <printOptions horizontalCentered="1"/>
  <pageMargins left="0.5511811023622047" right="0.15748031496062992" top="0.3937007874015748" bottom="0.7480314960629921" header="0.2755905511811024" footer="0.2755905511811024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9" sqref="A9:B9"/>
    </sheetView>
  </sheetViews>
  <sheetFormatPr defaultColWidth="9.140625" defaultRowHeight="15"/>
  <cols>
    <col min="1" max="1" width="10.421875" style="0" customWidth="1"/>
    <col min="2" max="2" width="47.57421875" style="0" customWidth="1"/>
    <col min="3" max="3" width="16.140625" style="0" customWidth="1"/>
  </cols>
  <sheetData>
    <row r="1" spans="1:3" ht="65.25" customHeight="1">
      <c r="A1" s="142" t="s">
        <v>179</v>
      </c>
      <c r="B1" s="142"/>
      <c r="C1" s="142"/>
    </row>
    <row r="2" spans="1:3" ht="15">
      <c r="A2" s="23"/>
      <c r="B2" s="23"/>
      <c r="C2" s="24"/>
    </row>
    <row r="3" spans="1:3" ht="25.5">
      <c r="A3" s="147" t="str">
        <f>'DARBU_IZMAKSAS II daļa'!A1</f>
        <v>Mēmeles, Kurmenes, Lejnieku ielu rekonstrukcija</v>
      </c>
      <c r="B3" s="148"/>
      <c r="C3" s="37" t="s">
        <v>14</v>
      </c>
    </row>
    <row r="4" spans="1:3" ht="15">
      <c r="A4" s="145" t="str">
        <f>'DARBU_IZMAKSAS II daļa'!B4</f>
        <v>Ceļu sadaļa</v>
      </c>
      <c r="B4" s="146"/>
      <c r="C4" s="34">
        <f>'DARBU_IZMAKSAS II daļa'!F142</f>
        <v>0</v>
      </c>
    </row>
    <row r="5" spans="1:3" ht="15">
      <c r="A5" s="145" t="str">
        <f>'DARBU_IZMAKSAS II daļa'!B147</f>
        <v>Apgaismojuma izbūve</v>
      </c>
      <c r="B5" s="146"/>
      <c r="C5" s="34">
        <f>'DARBU_IZMAKSAS II daļa'!F196</f>
        <v>0</v>
      </c>
    </row>
    <row r="6" spans="1:3" ht="15" customHeight="1">
      <c r="A6" s="143" t="s">
        <v>10</v>
      </c>
      <c r="B6" s="144"/>
      <c r="C6" s="35">
        <f>ROUND(SUM(C4:C5),2)</f>
        <v>0</v>
      </c>
    </row>
    <row r="7" spans="1:3" ht="15">
      <c r="A7" s="140" t="s">
        <v>18</v>
      </c>
      <c r="B7" s="141"/>
      <c r="C7" s="34">
        <f>ROUND(C6*5%,2)</f>
        <v>0</v>
      </c>
    </row>
    <row r="8" spans="1:3" ht="15">
      <c r="A8" s="140" t="s">
        <v>11</v>
      </c>
      <c r="B8" s="141"/>
      <c r="C8" s="36">
        <f>ROUND(SUM(C6:C7),2)</f>
        <v>0</v>
      </c>
    </row>
    <row r="9" spans="1:3" ht="15">
      <c r="A9" s="140" t="s">
        <v>12</v>
      </c>
      <c r="B9" s="141"/>
      <c r="C9" s="36">
        <f>ROUND(C8*21%,2)</f>
        <v>0</v>
      </c>
    </row>
    <row r="10" spans="1:3" ht="15">
      <c r="A10" s="140" t="s">
        <v>13</v>
      </c>
      <c r="B10" s="141"/>
      <c r="C10" s="35">
        <f>ROUND(SUM(C8:C9),2)</f>
        <v>0</v>
      </c>
    </row>
    <row r="11" spans="1:3" ht="15">
      <c r="A11" s="25"/>
      <c r="B11" s="26"/>
      <c r="C11" s="27"/>
    </row>
    <row r="12" spans="2:3" ht="15">
      <c r="B12" s="28" t="s">
        <v>15</v>
      </c>
      <c r="C12" s="29"/>
    </row>
    <row r="13" spans="2:3" ht="15">
      <c r="B13" s="30"/>
      <c r="C13" s="31" t="s">
        <v>16</v>
      </c>
    </row>
    <row r="14" spans="2:3" ht="15">
      <c r="B14" s="32"/>
      <c r="C14" s="33"/>
    </row>
    <row r="15" spans="2:3" ht="15">
      <c r="B15" s="25"/>
      <c r="C15" s="26"/>
    </row>
    <row r="16" spans="2:3" ht="15">
      <c r="B16" s="28" t="s">
        <v>17</v>
      </c>
      <c r="C16" s="29"/>
    </row>
    <row r="17" spans="2:3" ht="15">
      <c r="B17" s="30"/>
      <c r="C17" s="31" t="s">
        <v>16</v>
      </c>
    </row>
    <row r="18" spans="1:3" ht="15">
      <c r="A18" s="25"/>
      <c r="B18" s="26"/>
      <c r="C18" s="27"/>
    </row>
  </sheetData>
  <sheetProtection/>
  <mergeCells count="9">
    <mergeCell ref="A8:B8"/>
    <mergeCell ref="A9:B9"/>
    <mergeCell ref="A10:B10"/>
    <mergeCell ref="A1:C1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Jurijs</dc:creator>
  <cp:keywords/>
  <dc:description/>
  <cp:lastModifiedBy>IvetaStruge</cp:lastModifiedBy>
  <cp:lastPrinted>2015-01-09T08:16:55Z</cp:lastPrinted>
  <dcterms:created xsi:type="dcterms:W3CDTF">2015-01-09T12:09:27Z</dcterms:created>
  <dcterms:modified xsi:type="dcterms:W3CDTF">2015-01-30T11:44:07Z</dcterms:modified>
  <cp:category/>
  <cp:version/>
  <cp:contentType/>
  <cp:contentStatus/>
</cp:coreProperties>
</file>