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40" windowHeight="12435" activeTab="0"/>
  </bookViews>
  <sheets>
    <sheet name="Kopejie DD" sheetId="1" r:id="rId1"/>
  </sheets>
  <definedNames>
    <definedName name="_xlnm._FilterDatabase" localSheetId="0" hidden="1">'Kopejie DD'!$A$3:$G$141</definedName>
  </definedNames>
  <calcPr fullCalcOnLoad="1"/>
</workbook>
</file>

<file path=xl/sharedStrings.xml><?xml version="1.0" encoding="utf-8"?>
<sst xmlns="http://schemas.openxmlformats.org/spreadsheetml/2006/main" count="464" uniqueCount="251">
  <si>
    <t>Nr. p. k.</t>
  </si>
  <si>
    <t>Mērvienība</t>
  </si>
  <si>
    <t>m</t>
  </si>
  <si>
    <t>1.1.</t>
  </si>
  <si>
    <t>Darbu nosaukums</t>
  </si>
  <si>
    <t>SAGATAVOŠANAS DARBI</t>
  </si>
  <si>
    <t>Trases uzmērīšana un nospraušana</t>
  </si>
  <si>
    <t>1.2.</t>
  </si>
  <si>
    <t>1.3.</t>
  </si>
  <si>
    <t>2.1.</t>
  </si>
  <si>
    <t>m²</t>
  </si>
  <si>
    <t>3.1.</t>
  </si>
  <si>
    <t>ZEMES DARBI</t>
  </si>
  <si>
    <t>m³</t>
  </si>
  <si>
    <t>Daudzums</t>
  </si>
  <si>
    <t>Cementbetona bortakmeņu 100.20.8. izbūve</t>
  </si>
  <si>
    <t>Zaļās zonas ierīkošana, izmantojot esošo grunti un augu zemi, h=10cm, apsētu ar zāli</t>
  </si>
  <si>
    <t>2.2.</t>
  </si>
  <si>
    <t>apjoms</t>
  </si>
  <si>
    <t>Satiksmes organizācija būvdarbu laikā</t>
  </si>
  <si>
    <t>3.1.1.</t>
  </si>
  <si>
    <t>3.1.3.</t>
  </si>
  <si>
    <t>3.1.4.</t>
  </si>
  <si>
    <t>3.1.5.</t>
  </si>
  <si>
    <t>1.4.</t>
  </si>
  <si>
    <t>IETVES SEGAS IZBŪVE</t>
  </si>
  <si>
    <t>Gultnes izstrāde, materiālu transportējot uz būvuzņēmēja atbērtni</t>
  </si>
  <si>
    <t>3.2.</t>
  </si>
  <si>
    <t>4.1.</t>
  </si>
  <si>
    <t>gab.</t>
  </si>
  <si>
    <t>3.2.1.</t>
  </si>
  <si>
    <t>1.5.</t>
  </si>
  <si>
    <t>1.6.</t>
  </si>
  <si>
    <t>Ietves segas izbūve (bruģa segums, prizma)</t>
  </si>
  <si>
    <t>3.1.6.</t>
  </si>
  <si>
    <t>Izlīdzinošā slāņa izbūve 3..5 cm biezumā no dolomīta atsijām 2/5</t>
  </si>
  <si>
    <t>Ietves segas izbūve (karstais asfalts)</t>
  </si>
  <si>
    <t>Nobrauktuves ceļa segas izbūve</t>
  </si>
  <si>
    <t>Karstā asfalta salaiduma posmu izbūve</t>
  </si>
  <si>
    <t>Asfaltbetona frēzēšana, h(vid)=4cm</t>
  </si>
  <si>
    <t>Karstais asfalts AC 11 surf, h=4cm, S III</t>
  </si>
  <si>
    <t>Minerālmateriālu maisījuma 0/45 pamata izbūve 15 cm biezumā, N III</t>
  </si>
  <si>
    <t>Cementbetona bortakmeņu 100.30.15. izbūve</t>
  </si>
  <si>
    <t>3.2.2.</t>
  </si>
  <si>
    <t>3.2.3.</t>
  </si>
  <si>
    <t>3.2.4.</t>
  </si>
  <si>
    <t>3.3.</t>
  </si>
  <si>
    <t>3.3.1.</t>
  </si>
  <si>
    <t>3.3.4.</t>
  </si>
  <si>
    <t>3.3.5.</t>
  </si>
  <si>
    <t>3.3.6.</t>
  </si>
  <si>
    <t>3.4.</t>
  </si>
  <si>
    <t>3.4.1.</t>
  </si>
  <si>
    <t>3.4.2.</t>
  </si>
  <si>
    <t>3.4.3.</t>
  </si>
  <si>
    <t>3.4.5.</t>
  </si>
  <si>
    <t>3.5.</t>
  </si>
  <si>
    <t>3.5.1.</t>
  </si>
  <si>
    <t>3.5.2.</t>
  </si>
  <si>
    <t>3.6.</t>
  </si>
  <si>
    <t>3.6.1.</t>
  </si>
  <si>
    <t>3.6.2.</t>
  </si>
  <si>
    <t>3.6.3.</t>
  </si>
  <si>
    <t>6.1.</t>
  </si>
  <si>
    <t>6.2.</t>
  </si>
  <si>
    <t>Cementbetona bortakmeņu montāža (ieskaitot betonu un šķembu pamatu)</t>
  </si>
  <si>
    <t>Laukakmens seguma demontāža</t>
  </si>
  <si>
    <t>Betona tekņu un nogāžu nostiprinājumu demontāža un utilizācija</t>
  </si>
  <si>
    <t>Betona apmaļu demontāža un utilizācija</t>
  </si>
  <si>
    <t>Augu zemes noņemšana, hvid=15cm</t>
  </si>
  <si>
    <t>Brūna bruģa seguma "Mozaīka" izbūve 6cm biezumā (10%)</t>
  </si>
  <si>
    <t>Sarkana bruģa seguma "Mozaīka" izbūve 6cm biezumā (15%)</t>
  </si>
  <si>
    <t>Pelēka bruģa seguma "Mozaīka" izbūve 6cm biezumā (75%)</t>
  </si>
  <si>
    <t>Salizturīgā slāņa izbūve no drenējošas smilts vai citiem "Ceļu specifikācijas 2014" atļautiem materiāliem, h=30cm (Kf &gt;2m/dnn)</t>
  </si>
  <si>
    <t>Salizturīgā slāņa izbūve no drenējošas smilts vai citiem "Ceļu specifikācijas 2014" atļautiem materiāliem, h=30cm (Kf &gt; 1m/dnn)</t>
  </si>
  <si>
    <t>Karstais asfalts AC 11 surf, h=4cm, S IV</t>
  </si>
  <si>
    <t>Amatas ielas nobrauktuves izbūve</t>
  </si>
  <si>
    <t>Karstais asfalts AC 16 base, h=5cm, S IV</t>
  </si>
  <si>
    <t>Minerālmateriālu maisījuma 0/45 pamata izbūve 12 cm biezumā, N III</t>
  </si>
  <si>
    <t>Minerālmateriālu maisījuma 0/45 pamata izbūve 13 cm biezumā, N IV</t>
  </si>
  <si>
    <t>Karstais asfalts AC 16 surf, h=5cm, S IV</t>
  </si>
  <si>
    <t>Salizturīgā slāņa izbūve no drenējošas smilts vai citiem "Ceļu specifikācijas 2014" atļautiem materiāliem, h=30cm (Kf &gt; 2m/dnn)</t>
  </si>
  <si>
    <t>Salizturīgā slāņa izbūve no drenējošas smilts vai citiem "Ceļu specifikācijas 2014" atļautiem materiāliem, h=20cm (Kf &gt; 2m/dnn)</t>
  </si>
  <si>
    <t>Nomaļu uzpildīšana ar minerālmateriālu maisījumu 0/32s</t>
  </si>
  <si>
    <t>Gāzes kapes līmeņošana atbilstoši projektētā seguma augstumam</t>
  </si>
  <si>
    <t>Kabeļa iečaulošana aizsargčaulā,DVK110 vai analogā d=110mm</t>
  </si>
  <si>
    <t>Cementbetona bortakmeņu 100.22.15. izbūve</t>
  </si>
  <si>
    <t>Ievalkas pamats no smilšu-grants maisījuma, kf&gt;5m/dnn</t>
  </si>
  <si>
    <t>SATIKSMES ORGANIZĀCIJA</t>
  </si>
  <si>
    <t>Horizontālo apzīmējumu uzklāšana ar termoplastu</t>
  </si>
  <si>
    <t>Brauktuves paplašinājuma izbūve</t>
  </si>
  <si>
    <t>Uzbēruma izveide no "Ceļu specifikācijas 2014" atļautiem materiāliem zem zaļās zonas</t>
  </si>
  <si>
    <t xml:space="preserve">Uzbēruma izveide no "Ceļu specifikācijas 2014" atļautiem materiāliem, hvid=30cm </t>
  </si>
  <si>
    <t>Ietves segas izbūve (karstais asfalts, C trase, gar Mārupīti)</t>
  </si>
  <si>
    <t>1.7.</t>
  </si>
  <si>
    <t>2.3.</t>
  </si>
  <si>
    <t>2.4.</t>
  </si>
  <si>
    <t>2.5.</t>
  </si>
  <si>
    <t>2.6.</t>
  </si>
  <si>
    <t>3.1.2.</t>
  </si>
  <si>
    <t>3.1.7.</t>
  </si>
  <si>
    <t>3.1.8.</t>
  </si>
  <si>
    <t>3.1.9.</t>
  </si>
  <si>
    <t>3.2.5.</t>
  </si>
  <si>
    <t>3.3.2.</t>
  </si>
  <si>
    <t>3.4.4.</t>
  </si>
  <si>
    <t>3.4.6.</t>
  </si>
  <si>
    <t>3.4.7.</t>
  </si>
  <si>
    <t>3.5.3.</t>
  </si>
  <si>
    <t>3.5.4.</t>
  </si>
  <si>
    <t>3.5.5.</t>
  </si>
  <si>
    <t>3.5.6.</t>
  </si>
  <si>
    <t>3.6.4.</t>
  </si>
  <si>
    <t>3.6.6.</t>
  </si>
  <si>
    <t>3.7.</t>
  </si>
  <si>
    <t>3.7.1.</t>
  </si>
  <si>
    <t>3.7.2.</t>
  </si>
  <si>
    <t>3.7.3.</t>
  </si>
  <si>
    <t>3.8.</t>
  </si>
  <si>
    <t>3.8.1.</t>
  </si>
  <si>
    <t>3.8.2.</t>
  </si>
  <si>
    <t>3.9.1.</t>
  </si>
  <si>
    <t>3.9.2.</t>
  </si>
  <si>
    <t>3.9.3.</t>
  </si>
  <si>
    <t>3.9.4.</t>
  </si>
  <si>
    <t>3.10.</t>
  </si>
  <si>
    <t>3.10.1.</t>
  </si>
  <si>
    <t>4.2.</t>
  </si>
  <si>
    <t>5.1.</t>
  </si>
  <si>
    <t>5.2.</t>
  </si>
  <si>
    <t>5.3.</t>
  </si>
  <si>
    <t>Specifikācijas Nr.</t>
  </si>
  <si>
    <t>7.2.</t>
  </si>
  <si>
    <t>3.11.</t>
  </si>
  <si>
    <t>3.11.1.</t>
  </si>
  <si>
    <t>8.5.</t>
  </si>
  <si>
    <t>7.5.</t>
  </si>
  <si>
    <t>7.3.</t>
  </si>
  <si>
    <t>8.1.</t>
  </si>
  <si>
    <t>8.2.</t>
  </si>
  <si>
    <t>8.6.</t>
  </si>
  <si>
    <t>8.4.</t>
  </si>
  <si>
    <t>Gājēju drošības barjeras "Jelgavas tipa" uzstādīšana</t>
  </si>
  <si>
    <t>8.3.</t>
  </si>
  <si>
    <t xml:space="preserve">Nogāžu nostiprināšana ar laukakmeņiem un cementa javu (d=10..20cm) </t>
  </si>
  <si>
    <t>Nogāžu nostiprināšana pie Amatas iela caurtekas</t>
  </si>
  <si>
    <t>Nogāžu nostiprināšana pie Gerberu ielas tiltiņa</t>
  </si>
  <si>
    <t>Laukakmens bruģa seguma izbūve</t>
  </si>
  <si>
    <t>Laukamens bruģis (d=5..10cm)</t>
  </si>
  <si>
    <t>3.11.2.</t>
  </si>
  <si>
    <t>3.11.3.</t>
  </si>
  <si>
    <t>3.11.4.</t>
  </si>
  <si>
    <t>7.4.</t>
  </si>
  <si>
    <t>Izlīdzinošā slāņa izbūve 5..10 cm biezumā no dolomīta atsijām 2/5</t>
  </si>
  <si>
    <t>7.1.</t>
  </si>
  <si>
    <t>9.1.</t>
  </si>
  <si>
    <t>Lattelecom akas vāka pacelšana līdz projektētā seguma atzīmei (nepieciešamības gadījumā vāka nomaiņa)</t>
  </si>
  <si>
    <t>Lattelecom akas vāka pacelšana līdz projektētā seguma atzīmei (nepieciešamības gadījumā vāka nomaiņa pret 40T ķeta vāku)</t>
  </si>
  <si>
    <t>4.1.1.</t>
  </si>
  <si>
    <t>4.1.2.</t>
  </si>
  <si>
    <t>4.2.2.</t>
  </si>
  <si>
    <t>4.2.1.</t>
  </si>
  <si>
    <t>5.4.</t>
  </si>
  <si>
    <t>6.3.</t>
  </si>
  <si>
    <t>6.4.</t>
  </si>
  <si>
    <t>Ievalkas izveide, h(vid)=25cm.</t>
  </si>
  <si>
    <t>3.3.7.</t>
  </si>
  <si>
    <t>6.5.</t>
  </si>
  <si>
    <t>Celmu laušana</t>
  </si>
  <si>
    <t>Ģeotekstils atbilstošs specifikāciju punktam 4.2.1 (neskaitot pārlaiduma posmus)</t>
  </si>
  <si>
    <t>Ģeorežģis atbilsotšs specifikāciju punktam 4.2.2. (neskaitot pārlaiduma posmus)</t>
  </si>
  <si>
    <t>4.1.3.</t>
  </si>
  <si>
    <t>Gultnes nostiprināšana ar minerālmateriālu maisījumu 20/40, h=20cm</t>
  </si>
  <si>
    <t xml:space="preserve">Eksponēto betona virsmu notīrīšana ar smilšu strūklu </t>
  </si>
  <si>
    <t>Virsmas atjaunošana un remonts ar polimērcementa javu</t>
  </si>
  <si>
    <t>4.1.4.</t>
  </si>
  <si>
    <t>4.1.5.</t>
  </si>
  <si>
    <t>Ceļa zīmju balstu uzstādīšana</t>
  </si>
  <si>
    <t>Signālstabiņu uzstādīšana</t>
  </si>
  <si>
    <t>Ceļa zīmju demontāža (ar balstiem)</t>
  </si>
  <si>
    <t>206 ceļazīmes uzstādīšana (ja esošā ir labā tehniskā stāvoklī, pārcelt esošo)</t>
  </si>
  <si>
    <t>312 ceļazīmes uzstādīšana (ja esošā ir labā tehniskā stāvoklī, pārcelt esošo)</t>
  </si>
  <si>
    <t>409 ceļazīmes uzstādīšana (ja esošā ir labā tehniskā stāvoklī, pārcelt esošo)</t>
  </si>
  <si>
    <t>530 ceļazīmes uzstādīšana (ja esošā ir labā tehniskā stāvoklī, pārcelt esošo)</t>
  </si>
  <si>
    <t>531 ceļazīmes uzstādīšana (ja esošā ir labā tehniskā stāvoklī, pārcelt esošo)</t>
  </si>
  <si>
    <t>524 "30" uzstādīšana (ja esošā ir labā tehniskā stāvoklī, pārcelt esošo)</t>
  </si>
  <si>
    <t>528 ceļazīmes uzstādīšana (ja esošā ir labā tehniskā stāvoklī, pārcelt esošo)</t>
  </si>
  <si>
    <t>5.5.</t>
  </si>
  <si>
    <t>5.6.</t>
  </si>
  <si>
    <t>5.7.</t>
  </si>
  <si>
    <t>5.8.</t>
  </si>
  <si>
    <t>5.9.</t>
  </si>
  <si>
    <t>5.10.</t>
  </si>
  <si>
    <t>5.11.</t>
  </si>
  <si>
    <t>Signālstabiņu demontāža</t>
  </si>
  <si>
    <t>DEMONTĀŽA</t>
  </si>
  <si>
    <t>Krūmu zāģēšana un aizvešana uz būvuzņēmēja atbērtni</t>
  </si>
  <si>
    <t>Koku zāģēšana ar celmu laušanu un aizvešanu</t>
  </si>
  <si>
    <t>9.2.</t>
  </si>
  <si>
    <t>9.3.</t>
  </si>
  <si>
    <t>9.4.</t>
  </si>
  <si>
    <t>Cementbetona bortakmeņu 100.30/22.15. vai 100.22/30.15 izbūve</t>
  </si>
  <si>
    <t>1. Materiālu apjomi doti sablīvētā veidā.</t>
  </si>
  <si>
    <t xml:space="preserve">3. Būvuzņēmējam jāvērtē visi nepieciešamie darbi, materiāli, būvmašīnas un transports, bez kā </t>
  </si>
  <si>
    <t xml:space="preserve">nevarētu būt iespējama darba daudzumu sarakstā minēto darbu tehnoloģiski pareiza, Pasūtītāja </t>
  </si>
  <si>
    <t>prasībām atbilstoša izpilde pilnā apjomā.</t>
  </si>
  <si>
    <t>4. Darba apjomus skatīt kopā ar plānu, tehniskajiem risinājumiem un pielikumiem.</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</si>
  <si>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</si>
  <si>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6. Ģeosintētisko materiālu apjoms uzrādīts bez pārlaiduma posmiem.</t>
  </si>
  <si>
    <t>Ūdensvada akas vāka pacelšana līdz projektētā seguma augstuma atzīmei, vajadzības gadījumā vāka nomaiņa pret 40T ķeta vāku)</t>
  </si>
  <si>
    <t xml:space="preserve">PP rievsienas BW - 300/5.5. izbūve, h=1.5m </t>
  </si>
  <si>
    <t>3.9.</t>
  </si>
  <si>
    <t>Ģeotekstils ievalkas atdalīšanai atbilstošs specifikāciju punktam 4.2.1 (neskaitot pārlaiduma posmus)</t>
  </si>
  <si>
    <t>Ģeotekstils atbilstošs specifikāciju punktam 4.2.1. (neskaitot pārlaiduma posmus)</t>
  </si>
  <si>
    <t>Asfalta remontzona pie izbūvētajām apmalēm</t>
  </si>
  <si>
    <t xml:space="preserve">Laukameņu teknes izveidošana (0.50x0.15m) </t>
  </si>
  <si>
    <t>Piedāvātā cena EUR bez PVN</t>
  </si>
  <si>
    <t>Vienības cena, EUR bez PVN</t>
  </si>
  <si>
    <t>KOMUNIKĀCIJAS</t>
  </si>
  <si>
    <t>Asfaltbetona seguma demontāža h (vid) = 6cm, ar vecā materiāla aizvešanu uz pasūtītāja norādītu atbērtni</t>
  </si>
  <si>
    <t>Betona seguma demontāža h (vid) = 6cm, ar vecā materiāla aizvešanu uz būvuzņēmēja atbērtni</t>
  </si>
  <si>
    <t>PVN (21%):</t>
  </si>
  <si>
    <t>Līugma summa ar pasūtītāja finanšu rezrevi EUR bez PVN</t>
  </si>
  <si>
    <t>Līguma summa ar pasūtītāja finanšu rezervi un PVN</t>
  </si>
  <si>
    <t>Piezīmes:</t>
  </si>
  <si>
    <t>Nogāžu nostiprināšana ar trīsdimensiju kompozīto ģeopaklāju (neskaitot pārlaiduma posmus)</t>
  </si>
  <si>
    <t>Asfalta izlīdzinošā frēzēšana, h=2..4cm</t>
  </si>
  <si>
    <t>Asfalta demontāža</t>
  </si>
  <si>
    <t>Betona seguma demontāža</t>
  </si>
  <si>
    <t>BRAUKTUVES SEGUMS</t>
  </si>
  <si>
    <t>Asfalta izlīdzinošā kārta AC6 bin, h=1..2cm, SIV</t>
  </si>
  <si>
    <t>Asfalta dilumkārta AC11 surf, h=5cm, SIII</t>
  </si>
  <si>
    <t>NOBRAUKTUVJU SEGUMS</t>
  </si>
  <si>
    <t>Karstais asfalts AC 11 surf, h=5cm, S IV</t>
  </si>
  <si>
    <t>10.1.</t>
  </si>
  <si>
    <t>10.2.</t>
  </si>
  <si>
    <t>10.3.</t>
  </si>
  <si>
    <t>10.4.</t>
  </si>
  <si>
    <t>10.5.</t>
  </si>
  <si>
    <t>NOMALES</t>
  </si>
  <si>
    <t>Nomaļu uzpildīšana ar minerālmateriālu maisījumu 0/32s gar brauktuvi (platums 0.75m)</t>
  </si>
  <si>
    <t>Nomaļu uzpildīšana ar minerālmateriālu maisījumu 0/32s gar nobrauktuvēm (platums 0.50m)</t>
  </si>
  <si>
    <t>11.1.</t>
  </si>
  <si>
    <t>11.2.</t>
  </si>
  <si>
    <t>Darbu daudzumu saraksts</t>
  </si>
  <si>
    <t xml:space="preserve">Piedāvātā summa (A) EUR bez PVN </t>
  </si>
  <si>
    <t>Piedāvātā summa (B) EUR bez PVN</t>
  </si>
  <si>
    <t>Ventas ielas brauktuves seguma atjaunošana (Posmā no Gaujas ielas līdz Mārupītes gatvei)</t>
  </si>
  <si>
    <t>Pasūtītāja finanšu rezerve (3%):</t>
  </si>
  <si>
    <t>Piedāvātā līguma summa (A+B) EUR bez PVN</t>
  </si>
  <si>
    <t xml:space="preserve"> „Ietves izbūve gar Mārupītes gatvi, posmā no Gerberu ielas līdz sabiedriskā transporta pieturvietai „bērnudārzs „Lienīte”” (Rīgas virzienā) un sabiedriskā transporta pieturvietas „bērnudārzs „Lienīte”” (Mārupes virzienā) izbūve Mārupītes gatvē Mārupes novadā.” „Gājēju celiņa izbūve gar Ventas ielu, posmā no Gaujas ielas līdz Mārupītes gatves gājēju celiņam Mārupes novadā”</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</si>
</sst>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0"/>
    <numFmt numFmtId="179" formatCode="0.00000"/>
    <numFmt numFmtId="180" formatCode="0.0000"/>
    <numFmt numFmtId="181" formatCode="0.000"/>
    <numFmt numFmtId="182" formatCode="0.0%"/>
    <numFmt numFmtId="183" formatCode="0.0"/>
    <numFmt numFmtId="184" formatCode="00000"/>
    <numFmt numFmtId="185" formatCode="#,##0.000"/>
    <numFmt numFmtId="186" formatCode="#,##0.0000"/>
    <numFmt numFmtId="187" formatCode="#,##0.0"/>
    <numFmt numFmtId="188" formatCode="0.0.0."/>
    <numFmt numFmtId="189" formatCode="0.0.0"/>
    <numFmt numFmtId="190" formatCode="[$-426]dddd\,\ yyyy&quot;. gada &quot;d\.\ mmmm"/>
  </numFmts>
  <fonts count="49">
    <font>
      <sz val="11"/>
      <color indexed="8"/>
      <name val="Calibri"/>
      <family val="2"/>
    </font>
    <font>
      <sz val="10"/>
      <name val="Arial"/>
      <family val="0"/>
    </font>
    <font>
      <b/>
      <sz val="12"/>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Times New Roman"/>
      <family val="1"/>
    </font>
    <font>
      <b/>
      <i/>
      <sz val="10"/>
      <color indexed="56"/>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3"/>
      <name val="Times New Roman"/>
      <family val="1"/>
    </font>
    <font>
      <sz val="10"/>
      <color theme="4"/>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0" borderId="0">
      <alignment vertical="center" wrapText="1"/>
      <protection/>
    </xf>
    <xf numFmtId="0" fontId="1"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3" fillId="26" borderId="8" applyNumberFormat="0" applyAlignment="0" applyProtection="0"/>
    <xf numFmtId="9" fontId="1"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1" fillId="0" borderId="0" xfId="58" applyFont="1" applyFill="1" applyAlignment="1">
      <alignment vertical="center"/>
      <protection/>
    </xf>
    <xf numFmtId="0" fontId="3" fillId="0" borderId="0" xfId="58" applyFont="1" applyFill="1" applyAlignment="1">
      <alignment vertical="center"/>
      <protection/>
    </xf>
    <xf numFmtId="4" fontId="3" fillId="0" borderId="0" xfId="58" applyNumberFormat="1" applyFont="1" applyFill="1" applyAlignment="1">
      <alignment vertical="center"/>
      <protection/>
    </xf>
    <xf numFmtId="0" fontId="1" fillId="0" borderId="0" xfId="0" applyFont="1" applyFill="1" applyAlignment="1">
      <alignment vertical="center"/>
    </xf>
    <xf numFmtId="4" fontId="1" fillId="0" borderId="0" xfId="58" applyNumberFormat="1" applyFont="1" applyFill="1" applyAlignment="1">
      <alignment vertical="center"/>
      <protection/>
    </xf>
    <xf numFmtId="2" fontId="3" fillId="0" borderId="0" xfId="58" applyNumberFormat="1" applyFont="1" applyFill="1" applyAlignment="1">
      <alignment vertical="center"/>
      <protection/>
    </xf>
    <xf numFmtId="2" fontId="1" fillId="0" borderId="0" xfId="58" applyNumberFormat="1" applyFont="1" applyFill="1" applyAlignment="1">
      <alignment vertical="center"/>
      <protection/>
    </xf>
    <xf numFmtId="0" fontId="3" fillId="0" borderId="0" xfId="58" applyFont="1" applyFill="1" applyAlignment="1">
      <alignment horizontal="left" vertical="center" wrapText="1"/>
      <protection/>
    </xf>
    <xf numFmtId="0" fontId="3" fillId="0" borderId="10" xfId="0" applyFont="1" applyFill="1" applyBorder="1" applyAlignment="1">
      <alignment horizontal="center" vertical="center"/>
    </xf>
    <xf numFmtId="2"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right" vertical="center"/>
    </xf>
    <xf numFmtId="0" fontId="3" fillId="0" borderId="10" xfId="0" applyFont="1" applyFill="1" applyBorder="1" applyAlignment="1">
      <alignment vertical="center" wrapText="1"/>
    </xf>
    <xf numFmtId="16"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xf>
    <xf numFmtId="4" fontId="3" fillId="0" borderId="10" xfId="58" applyNumberFormat="1" applyFont="1" applyFill="1" applyBorder="1" applyAlignment="1">
      <alignment horizontal="right" vertical="center"/>
      <protection/>
    </xf>
    <xf numFmtId="0" fontId="3" fillId="0" borderId="0" xfId="58" applyFont="1" applyFill="1" applyAlignment="1">
      <alignment horizontal="left" vertical="center"/>
      <protection/>
    </xf>
    <xf numFmtId="0" fontId="4" fillId="0" borderId="0" xfId="58" applyFont="1" applyFill="1" applyBorder="1" applyAlignment="1">
      <alignment horizontal="right" vertical="center"/>
      <protection/>
    </xf>
    <xf numFmtId="2" fontId="3" fillId="0" borderId="0" xfId="58" applyNumberFormat="1" applyFont="1" applyFill="1" applyBorder="1" applyAlignment="1">
      <alignment horizontal="right" vertical="center"/>
      <protection/>
    </xf>
    <xf numFmtId="0" fontId="3" fillId="0" borderId="0" xfId="58" applyFont="1" applyFill="1" applyAlignment="1">
      <alignment horizontal="center" vertical="center"/>
      <protection/>
    </xf>
    <xf numFmtId="0" fontId="3" fillId="0" borderId="0" xfId="58" applyFont="1" applyAlignment="1">
      <alignment horizontal="center" vertical="center"/>
      <protection/>
    </xf>
    <xf numFmtId="0" fontId="3" fillId="0" borderId="10" xfId="58" applyFont="1" applyFill="1" applyBorder="1" applyAlignment="1">
      <alignment horizontal="center" vertical="center" wrapText="1"/>
      <protection/>
    </xf>
    <xf numFmtId="0" fontId="3" fillId="0" borderId="10" xfId="58" applyFont="1" applyFill="1" applyBorder="1" applyAlignment="1">
      <alignment horizontal="center" vertical="center"/>
      <protection/>
    </xf>
    <xf numFmtId="2" fontId="3" fillId="0" borderId="10" xfId="58" applyNumberFormat="1" applyFont="1" applyFill="1" applyBorder="1" applyAlignment="1">
      <alignment horizontal="center" vertical="center"/>
      <protection/>
    </xf>
    <xf numFmtId="4" fontId="3" fillId="0" borderId="10" xfId="58"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2" fontId="3" fillId="0" borderId="10" xfId="0" applyNumberFormat="1" applyFont="1" applyFill="1" applyBorder="1" applyAlignment="1">
      <alignment horizontal="center" vertical="center" wrapText="1"/>
    </xf>
    <xf numFmtId="0" fontId="3" fillId="0" borderId="0" xfId="58" applyFont="1" applyFill="1" applyAlignment="1">
      <alignment vertical="center" wrapText="1"/>
      <protection/>
    </xf>
    <xf numFmtId="4" fontId="3" fillId="0" borderId="11" xfId="58" applyNumberFormat="1" applyFont="1" applyFill="1" applyBorder="1" applyAlignment="1">
      <alignment horizontal="right" vertical="center"/>
      <protection/>
    </xf>
    <xf numFmtId="0" fontId="3" fillId="0" borderId="10" xfId="0" applyNumberFormat="1" applyFont="1" applyFill="1" applyBorder="1" applyAlignment="1">
      <alignment horizontal="center" vertical="center"/>
    </xf>
    <xf numFmtId="0" fontId="3"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2" fontId="3" fillId="32" borderId="10" xfId="0" applyNumberFormat="1" applyFont="1" applyFill="1" applyBorder="1" applyAlignment="1">
      <alignment horizontal="center" vertical="center"/>
    </xf>
    <xf numFmtId="4" fontId="3" fillId="32" borderId="10" xfId="0" applyNumberFormat="1" applyFont="1" applyFill="1" applyBorder="1" applyAlignment="1">
      <alignment horizontal="center" vertical="center"/>
    </xf>
    <xf numFmtId="1" fontId="3" fillId="32" borderId="10" xfId="0" applyNumberFormat="1" applyFont="1" applyFill="1" applyBorder="1" applyAlignment="1">
      <alignment horizontal="center" vertical="center"/>
    </xf>
    <xf numFmtId="0" fontId="6" fillId="32" borderId="10" xfId="0" applyFont="1" applyFill="1" applyBorder="1" applyAlignment="1">
      <alignment horizontal="center" vertical="center"/>
    </xf>
    <xf numFmtId="4" fontId="3" fillId="32" borderId="10" xfId="0" applyNumberFormat="1" applyFont="1" applyFill="1" applyBorder="1" applyAlignment="1">
      <alignment horizontal="right" vertical="center"/>
    </xf>
    <xf numFmtId="2" fontId="3"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0" fontId="3" fillId="32" borderId="10" xfId="0" applyNumberFormat="1" applyFont="1" applyFill="1" applyBorder="1" applyAlignment="1">
      <alignment horizontal="center" vertical="center"/>
    </xf>
    <xf numFmtId="16" fontId="3" fillId="32" borderId="10" xfId="0" applyNumberFormat="1"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3" fillId="0" borderId="12" xfId="58" applyFont="1" applyFill="1" applyBorder="1" applyAlignment="1">
      <alignment horizontal="right" vertical="center" wrapText="1"/>
      <protection/>
    </xf>
    <xf numFmtId="0" fontId="3" fillId="0" borderId="13" xfId="58" applyFont="1" applyFill="1" applyBorder="1" applyAlignment="1">
      <alignment horizontal="right" vertical="center" wrapText="1"/>
      <protection/>
    </xf>
    <xf numFmtId="0" fontId="3" fillId="0" borderId="14" xfId="58" applyFont="1" applyFill="1" applyBorder="1" applyAlignment="1">
      <alignment horizontal="right" vertical="center" wrapText="1"/>
      <protection/>
    </xf>
    <xf numFmtId="0" fontId="3" fillId="0" borderId="12"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4" xfId="58" applyFont="1" applyFill="1" applyBorder="1" applyAlignment="1">
      <alignment horizontal="center" vertical="center" wrapText="1"/>
      <protection/>
    </xf>
    <xf numFmtId="0" fontId="3" fillId="0" borderId="15" xfId="58" applyFont="1" applyFill="1" applyBorder="1" applyAlignment="1">
      <alignment horizontal="right" vertical="center" wrapText="1"/>
      <protection/>
    </xf>
    <xf numFmtId="0" fontId="3" fillId="0" borderId="16" xfId="58" applyFont="1" applyFill="1" applyBorder="1" applyAlignment="1">
      <alignment horizontal="right" vertical="center" wrapText="1"/>
      <protection/>
    </xf>
    <xf numFmtId="0" fontId="3" fillId="0" borderId="17" xfId="58" applyFont="1" applyFill="1" applyBorder="1" applyAlignment="1">
      <alignment horizontal="right" vertical="center" wrapText="1"/>
      <protection/>
    </xf>
    <xf numFmtId="0" fontId="3" fillId="0" borderId="0" xfId="58" applyFont="1" applyFill="1" applyAlignment="1">
      <alignment horizontal="left" vertical="center" wrapText="1"/>
      <protection/>
    </xf>
    <xf numFmtId="0" fontId="2" fillId="0" borderId="0" xfId="0" applyFont="1" applyFill="1" applyBorder="1" applyAlignment="1">
      <alignment horizontal="center" vertical="center"/>
    </xf>
    <xf numFmtId="0" fontId="3" fillId="0" borderId="0" xfId="58" applyFont="1" applyFill="1" applyAlignment="1">
      <alignment horizontal="left" vertical="center"/>
      <protection/>
    </xf>
    <xf numFmtId="0" fontId="3" fillId="0" borderId="10" xfId="58" applyFont="1" applyFill="1" applyBorder="1" applyAlignment="1">
      <alignment horizontal="right" vertical="center"/>
      <protection/>
    </xf>
    <xf numFmtId="0" fontId="48" fillId="0" borderId="12" xfId="58" applyFont="1" applyFill="1" applyBorder="1" applyAlignment="1">
      <alignment horizontal="center" vertical="center" wrapText="1"/>
      <protection/>
    </xf>
    <xf numFmtId="0" fontId="48" fillId="0" borderId="13" xfId="58" applyFont="1" applyFill="1" applyBorder="1" applyAlignment="1">
      <alignment horizontal="center" vertical="center" wrapText="1"/>
      <protection/>
    </xf>
    <xf numFmtId="0" fontId="48" fillId="0" borderId="14" xfId="58"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34" xfId="59"/>
    <cellStyle name="Normal 3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G150"/>
  <sheetViews>
    <sheetView tabSelected="1" zoomScalePageLayoutView="85" workbookViewId="0" topLeftCell="A1">
      <pane ySplit="3" topLeftCell="A95" activePane="bottomLeft" state="frozen"/>
      <selection pane="topLeft" activeCell="A1" sqref="A1"/>
      <selection pane="bottomLeft" activeCell="E135" sqref="E135"/>
    </sheetView>
  </sheetViews>
  <sheetFormatPr defaultColWidth="9.00390625" defaultRowHeight="15"/>
  <cols>
    <col min="1" max="1" width="7.421875" style="1" customWidth="1"/>
    <col min="2" max="2" width="12.421875" style="1" customWidth="1"/>
    <col min="3" max="3" width="45.421875" style="1" customWidth="1"/>
    <col min="4" max="4" width="10.421875" style="1" customWidth="1"/>
    <col min="5" max="5" width="9.57421875" style="7" bestFit="1" customWidth="1"/>
    <col min="6" max="6" width="8.57421875" style="5" customWidth="1"/>
    <col min="7" max="7" width="8.8515625" style="1" customWidth="1"/>
    <col min="8" max="16384" width="9.00390625" style="1" customWidth="1"/>
  </cols>
  <sheetData>
    <row r="1" spans="1:7" s="2" customFormat="1" ht="15.75">
      <c r="A1" s="58" t="s">
        <v>244</v>
      </c>
      <c r="B1" s="58"/>
      <c r="C1" s="58"/>
      <c r="D1" s="58"/>
      <c r="E1" s="58"/>
      <c r="F1" s="58"/>
      <c r="G1" s="58"/>
    </row>
    <row r="2" spans="5:6" s="2" customFormat="1" ht="12.75">
      <c r="E2" s="6"/>
      <c r="F2" s="3"/>
    </row>
    <row r="3" spans="1:7" ht="40.5" customHeight="1">
      <c r="A3" s="25" t="s">
        <v>0</v>
      </c>
      <c r="B3" s="25" t="s">
        <v>131</v>
      </c>
      <c r="C3" s="26" t="s">
        <v>4</v>
      </c>
      <c r="D3" s="26" t="s">
        <v>1</v>
      </c>
      <c r="E3" s="27" t="s">
        <v>14</v>
      </c>
      <c r="F3" s="28" t="s">
        <v>217</v>
      </c>
      <c r="G3" s="25" t="s">
        <v>216</v>
      </c>
    </row>
    <row r="4" spans="1:7" ht="40.5" customHeight="1">
      <c r="A4" s="61" t="s">
        <v>250</v>
      </c>
      <c r="B4" s="62"/>
      <c r="C4" s="62"/>
      <c r="D4" s="62"/>
      <c r="E4" s="62"/>
      <c r="F4" s="62"/>
      <c r="G4" s="63"/>
    </row>
    <row r="5" spans="1:7" s="4" customFormat="1" ht="13.5">
      <c r="A5" s="34">
        <v>1</v>
      </c>
      <c r="B5" s="34"/>
      <c r="C5" s="35" t="s">
        <v>5</v>
      </c>
      <c r="D5" s="34"/>
      <c r="E5" s="36"/>
      <c r="F5" s="37"/>
      <c r="G5" s="38"/>
    </row>
    <row r="6" spans="1:7" s="4" customFormat="1" ht="12.75">
      <c r="A6" s="9" t="s">
        <v>3</v>
      </c>
      <c r="B6" s="9" t="s">
        <v>95</v>
      </c>
      <c r="C6" s="12" t="s">
        <v>19</v>
      </c>
      <c r="D6" s="9" t="s">
        <v>18</v>
      </c>
      <c r="E6" s="10">
        <v>1</v>
      </c>
      <c r="F6" s="11"/>
      <c r="G6" s="13">
        <f>ROUND(E6*F6,2)</f>
        <v>0</v>
      </c>
    </row>
    <row r="7" spans="1:7" s="4" customFormat="1" ht="12.75">
      <c r="A7" s="9" t="s">
        <v>7</v>
      </c>
      <c r="B7" s="9" t="s">
        <v>11</v>
      </c>
      <c r="C7" s="12" t="s">
        <v>6</v>
      </c>
      <c r="D7" s="9" t="s">
        <v>2</v>
      </c>
      <c r="E7" s="10">
        <v>530</v>
      </c>
      <c r="F7" s="11"/>
      <c r="G7" s="13">
        <f aca="true" t="shared" si="0" ref="G7:G70">ROUND(E7*F7,2)</f>
        <v>0</v>
      </c>
    </row>
    <row r="8" spans="1:7" s="4" customFormat="1" ht="24" customHeight="1">
      <c r="A8" s="9" t="s">
        <v>8</v>
      </c>
      <c r="B8" s="9" t="s">
        <v>132</v>
      </c>
      <c r="C8" s="14" t="s">
        <v>219</v>
      </c>
      <c r="D8" s="9" t="s">
        <v>10</v>
      </c>
      <c r="E8" s="10">
        <v>350</v>
      </c>
      <c r="F8" s="11"/>
      <c r="G8" s="13">
        <f t="shared" si="0"/>
        <v>0</v>
      </c>
    </row>
    <row r="9" spans="1:7" s="4" customFormat="1" ht="24" customHeight="1">
      <c r="A9" s="9" t="s">
        <v>24</v>
      </c>
      <c r="B9" s="9" t="s">
        <v>132</v>
      </c>
      <c r="C9" s="14" t="s">
        <v>220</v>
      </c>
      <c r="D9" s="9" t="s">
        <v>10</v>
      </c>
      <c r="E9" s="10">
        <v>71</v>
      </c>
      <c r="F9" s="11"/>
      <c r="G9" s="13">
        <f t="shared" si="0"/>
        <v>0</v>
      </c>
    </row>
    <row r="10" spans="1:7" s="4" customFormat="1" ht="12.75">
      <c r="A10" s="9" t="s">
        <v>31</v>
      </c>
      <c r="B10" s="9" t="s">
        <v>27</v>
      </c>
      <c r="C10" s="14" t="s">
        <v>196</v>
      </c>
      <c r="D10" s="9" t="s">
        <v>10</v>
      </c>
      <c r="E10" s="10">
        <v>474</v>
      </c>
      <c r="F10" s="11"/>
      <c r="G10" s="13">
        <f t="shared" si="0"/>
        <v>0</v>
      </c>
    </row>
    <row r="11" spans="1:7" s="4" customFormat="1" ht="12.75">
      <c r="A11" s="9" t="s">
        <v>32</v>
      </c>
      <c r="B11" s="9" t="s">
        <v>27</v>
      </c>
      <c r="C11" s="14" t="s">
        <v>197</v>
      </c>
      <c r="D11" s="9" t="s">
        <v>29</v>
      </c>
      <c r="E11" s="10">
        <v>6</v>
      </c>
      <c r="F11" s="11"/>
      <c r="G11" s="13">
        <f t="shared" si="0"/>
        <v>0</v>
      </c>
    </row>
    <row r="12" spans="1:7" s="4" customFormat="1" ht="12.75">
      <c r="A12" s="9" t="s">
        <v>94</v>
      </c>
      <c r="B12" s="9" t="s">
        <v>27</v>
      </c>
      <c r="C12" s="14" t="s">
        <v>168</v>
      </c>
      <c r="D12" s="9" t="s">
        <v>29</v>
      </c>
      <c r="E12" s="10">
        <v>1</v>
      </c>
      <c r="F12" s="11"/>
      <c r="G12" s="13">
        <f t="shared" si="0"/>
        <v>0</v>
      </c>
    </row>
    <row r="13" spans="1:7" s="4" customFormat="1" ht="13.5">
      <c r="A13" s="34">
        <v>2</v>
      </c>
      <c r="B13" s="34"/>
      <c r="C13" s="39" t="s">
        <v>12</v>
      </c>
      <c r="D13" s="9"/>
      <c r="E13" s="36"/>
      <c r="F13" s="37"/>
      <c r="G13" s="40"/>
    </row>
    <row r="14" spans="1:7" s="4" customFormat="1" ht="12.75">
      <c r="A14" s="9" t="s">
        <v>9</v>
      </c>
      <c r="B14" s="9" t="s">
        <v>51</v>
      </c>
      <c r="C14" s="14" t="s">
        <v>69</v>
      </c>
      <c r="D14" s="9" t="s">
        <v>10</v>
      </c>
      <c r="E14" s="10">
        <v>2589</v>
      </c>
      <c r="F14" s="11"/>
      <c r="G14" s="13">
        <f t="shared" si="0"/>
        <v>0</v>
      </c>
    </row>
    <row r="15" spans="1:7" s="4" customFormat="1" ht="25.5">
      <c r="A15" s="15" t="s">
        <v>17</v>
      </c>
      <c r="B15" s="15" t="s">
        <v>140</v>
      </c>
      <c r="C15" s="14" t="s">
        <v>16</v>
      </c>
      <c r="D15" s="9" t="s">
        <v>10</v>
      </c>
      <c r="E15" s="10">
        <v>1735</v>
      </c>
      <c r="F15" s="11"/>
      <c r="G15" s="13">
        <f t="shared" si="0"/>
        <v>0</v>
      </c>
    </row>
    <row r="16" spans="1:7" s="4" customFormat="1" ht="12.75">
      <c r="A16" s="15" t="s">
        <v>95</v>
      </c>
      <c r="B16" s="15" t="s">
        <v>46</v>
      </c>
      <c r="C16" s="14" t="s">
        <v>165</v>
      </c>
      <c r="D16" s="9" t="s">
        <v>10</v>
      </c>
      <c r="E16" s="10">
        <v>285</v>
      </c>
      <c r="F16" s="11"/>
      <c r="G16" s="13">
        <f t="shared" si="0"/>
        <v>0</v>
      </c>
    </row>
    <row r="17" spans="1:7" s="4" customFormat="1" ht="12.75">
      <c r="A17" s="15" t="s">
        <v>96</v>
      </c>
      <c r="B17" s="15" t="s">
        <v>128</v>
      </c>
      <c r="C17" s="12" t="s">
        <v>87</v>
      </c>
      <c r="D17" s="9" t="s">
        <v>13</v>
      </c>
      <c r="E17" s="10">
        <v>398</v>
      </c>
      <c r="F17" s="11"/>
      <c r="G17" s="13">
        <f t="shared" si="0"/>
        <v>0</v>
      </c>
    </row>
    <row r="18" spans="1:7" s="4" customFormat="1" ht="25.5">
      <c r="A18" s="15" t="s">
        <v>97</v>
      </c>
      <c r="B18" s="15" t="s">
        <v>127</v>
      </c>
      <c r="C18" s="14" t="s">
        <v>212</v>
      </c>
      <c r="D18" s="9" t="s">
        <v>10</v>
      </c>
      <c r="E18" s="10">
        <v>777</v>
      </c>
      <c r="F18" s="11"/>
      <c r="G18" s="13">
        <f t="shared" si="0"/>
        <v>0</v>
      </c>
    </row>
    <row r="19" spans="1:7" s="4" customFormat="1" ht="25.5">
      <c r="A19" s="15" t="s">
        <v>98</v>
      </c>
      <c r="B19" s="15" t="s">
        <v>140</v>
      </c>
      <c r="C19" s="14" t="s">
        <v>225</v>
      </c>
      <c r="D19" s="9" t="s">
        <v>10</v>
      </c>
      <c r="E19" s="10">
        <v>370</v>
      </c>
      <c r="F19" s="11"/>
      <c r="G19" s="13">
        <f t="shared" si="0"/>
        <v>0</v>
      </c>
    </row>
    <row r="20" spans="1:7" s="4" customFormat="1" ht="13.5">
      <c r="A20" s="34">
        <v>3</v>
      </c>
      <c r="B20" s="34"/>
      <c r="C20" s="35" t="s">
        <v>25</v>
      </c>
      <c r="D20" s="9"/>
      <c r="E20" s="41"/>
      <c r="F20" s="42"/>
      <c r="G20" s="40"/>
    </row>
    <row r="21" spans="1:7" s="4" customFormat="1" ht="12.75">
      <c r="A21" s="9" t="s">
        <v>11</v>
      </c>
      <c r="B21" s="9"/>
      <c r="C21" s="29" t="s">
        <v>33</v>
      </c>
      <c r="D21" s="9"/>
      <c r="E21" s="30"/>
      <c r="F21" s="16"/>
      <c r="G21" s="13">
        <f t="shared" si="0"/>
        <v>0</v>
      </c>
    </row>
    <row r="22" spans="1:7" s="4" customFormat="1" ht="25.5">
      <c r="A22" s="17" t="s">
        <v>20</v>
      </c>
      <c r="B22" s="17" t="s">
        <v>51</v>
      </c>
      <c r="C22" s="14" t="s">
        <v>26</v>
      </c>
      <c r="D22" s="9" t="s">
        <v>13</v>
      </c>
      <c r="E22" s="30">
        <v>1047</v>
      </c>
      <c r="F22" s="11"/>
      <c r="G22" s="13">
        <f t="shared" si="0"/>
        <v>0</v>
      </c>
    </row>
    <row r="23" spans="1:7" s="4" customFormat="1" ht="25.5">
      <c r="A23" s="17" t="s">
        <v>99</v>
      </c>
      <c r="B23" s="17" t="s">
        <v>28</v>
      </c>
      <c r="C23" s="14" t="s">
        <v>91</v>
      </c>
      <c r="D23" s="9" t="s">
        <v>13</v>
      </c>
      <c r="E23" s="30">
        <v>396</v>
      </c>
      <c r="F23" s="11"/>
      <c r="G23" s="13">
        <f t="shared" si="0"/>
        <v>0</v>
      </c>
    </row>
    <row r="24" spans="1:7" s="4" customFormat="1" ht="25.5">
      <c r="A24" s="17" t="s">
        <v>21</v>
      </c>
      <c r="B24" s="17" t="s">
        <v>127</v>
      </c>
      <c r="C24" s="14" t="s">
        <v>213</v>
      </c>
      <c r="D24" s="9" t="s">
        <v>10</v>
      </c>
      <c r="E24" s="30">
        <v>1184</v>
      </c>
      <c r="F24" s="11"/>
      <c r="G24" s="13">
        <f t="shared" si="0"/>
        <v>0</v>
      </c>
    </row>
    <row r="25" spans="1:7" s="4" customFormat="1" ht="38.25">
      <c r="A25" s="17" t="s">
        <v>22</v>
      </c>
      <c r="B25" s="17" t="s">
        <v>128</v>
      </c>
      <c r="C25" s="14" t="s">
        <v>73</v>
      </c>
      <c r="D25" s="9" t="s">
        <v>13</v>
      </c>
      <c r="E25" s="10">
        <v>355</v>
      </c>
      <c r="F25" s="11"/>
      <c r="G25" s="13">
        <f t="shared" si="0"/>
        <v>0</v>
      </c>
    </row>
    <row r="26" spans="1:7" s="4" customFormat="1" ht="25.5">
      <c r="A26" s="17" t="s">
        <v>23</v>
      </c>
      <c r="B26" s="17" t="s">
        <v>129</v>
      </c>
      <c r="C26" s="14" t="s">
        <v>41</v>
      </c>
      <c r="D26" s="9" t="s">
        <v>10</v>
      </c>
      <c r="E26" s="10">
        <v>564</v>
      </c>
      <c r="F26" s="11"/>
      <c r="G26" s="13">
        <f t="shared" si="0"/>
        <v>0</v>
      </c>
    </row>
    <row r="27" spans="1:7" s="4" customFormat="1" ht="25.5">
      <c r="A27" s="17" t="s">
        <v>34</v>
      </c>
      <c r="B27" s="17" t="s">
        <v>129</v>
      </c>
      <c r="C27" s="14" t="s">
        <v>35</v>
      </c>
      <c r="D27" s="9" t="s">
        <v>10</v>
      </c>
      <c r="E27" s="10">
        <v>564</v>
      </c>
      <c r="F27" s="11"/>
      <c r="G27" s="13">
        <f t="shared" si="0"/>
        <v>0</v>
      </c>
    </row>
    <row r="28" spans="1:7" s="4" customFormat="1" ht="25.5">
      <c r="A28" s="17" t="s">
        <v>100</v>
      </c>
      <c r="B28" s="17" t="s">
        <v>136</v>
      </c>
      <c r="C28" s="14" t="s">
        <v>70</v>
      </c>
      <c r="D28" s="9" t="s">
        <v>10</v>
      </c>
      <c r="E28" s="10">
        <v>57</v>
      </c>
      <c r="F28" s="11"/>
      <c r="G28" s="13">
        <f t="shared" si="0"/>
        <v>0</v>
      </c>
    </row>
    <row r="29" spans="1:7" s="4" customFormat="1" ht="25.5">
      <c r="A29" s="17" t="s">
        <v>101</v>
      </c>
      <c r="B29" s="17" t="s">
        <v>136</v>
      </c>
      <c r="C29" s="14" t="s">
        <v>71</v>
      </c>
      <c r="D29" s="9" t="s">
        <v>10</v>
      </c>
      <c r="E29" s="10">
        <v>85</v>
      </c>
      <c r="F29" s="11"/>
      <c r="G29" s="13">
        <f t="shared" si="0"/>
        <v>0</v>
      </c>
    </row>
    <row r="30" spans="1:7" s="4" customFormat="1" ht="25.5">
      <c r="A30" s="17" t="s">
        <v>102</v>
      </c>
      <c r="B30" s="17" t="s">
        <v>136</v>
      </c>
      <c r="C30" s="14" t="s">
        <v>72</v>
      </c>
      <c r="D30" s="9" t="s">
        <v>10</v>
      </c>
      <c r="E30" s="10">
        <v>423</v>
      </c>
      <c r="F30" s="11"/>
      <c r="G30" s="13">
        <f t="shared" si="0"/>
        <v>0</v>
      </c>
    </row>
    <row r="31" spans="1:7" s="4" customFormat="1" ht="25.5">
      <c r="A31" s="9" t="s">
        <v>27</v>
      </c>
      <c r="B31" s="9"/>
      <c r="C31" s="29" t="s">
        <v>93</v>
      </c>
      <c r="D31" s="9"/>
      <c r="E31" s="30"/>
      <c r="F31" s="11"/>
      <c r="G31" s="13">
        <f t="shared" si="0"/>
        <v>0</v>
      </c>
    </row>
    <row r="32" spans="1:7" s="4" customFormat="1" ht="25.5">
      <c r="A32" s="17" t="s">
        <v>30</v>
      </c>
      <c r="B32" s="17" t="s">
        <v>51</v>
      </c>
      <c r="C32" s="14" t="s">
        <v>26</v>
      </c>
      <c r="D32" s="9" t="s">
        <v>13</v>
      </c>
      <c r="E32" s="10">
        <v>540</v>
      </c>
      <c r="F32" s="11"/>
      <c r="G32" s="13">
        <f t="shared" si="0"/>
        <v>0</v>
      </c>
    </row>
    <row r="33" spans="1:7" s="4" customFormat="1" ht="25.5">
      <c r="A33" s="9" t="s">
        <v>43</v>
      </c>
      <c r="B33" s="17" t="s">
        <v>28</v>
      </c>
      <c r="C33" s="14" t="s">
        <v>92</v>
      </c>
      <c r="D33" s="9" t="s">
        <v>13</v>
      </c>
      <c r="E33" s="10">
        <v>420</v>
      </c>
      <c r="F33" s="11"/>
      <c r="G33" s="13">
        <f t="shared" si="0"/>
        <v>0</v>
      </c>
    </row>
    <row r="34" spans="1:7" s="4" customFormat="1" ht="38.25">
      <c r="A34" s="9" t="s">
        <v>44</v>
      </c>
      <c r="B34" s="17" t="s">
        <v>128</v>
      </c>
      <c r="C34" s="14" t="s">
        <v>74</v>
      </c>
      <c r="D34" s="9" t="s">
        <v>13</v>
      </c>
      <c r="E34" s="10">
        <v>76</v>
      </c>
      <c r="F34" s="11"/>
      <c r="G34" s="13">
        <f t="shared" si="0"/>
        <v>0</v>
      </c>
    </row>
    <row r="35" spans="1:7" s="4" customFormat="1" ht="25.5">
      <c r="A35" s="9" t="s">
        <v>45</v>
      </c>
      <c r="B35" s="17" t="s">
        <v>129</v>
      </c>
      <c r="C35" s="14" t="s">
        <v>41</v>
      </c>
      <c r="D35" s="9" t="s">
        <v>10</v>
      </c>
      <c r="E35" s="10">
        <v>120</v>
      </c>
      <c r="F35" s="11"/>
      <c r="G35" s="13">
        <f t="shared" si="0"/>
        <v>0</v>
      </c>
    </row>
    <row r="36" spans="1:7" s="4" customFormat="1" ht="12.75">
      <c r="A36" s="9" t="s">
        <v>103</v>
      </c>
      <c r="B36" s="9">
        <v>6</v>
      </c>
      <c r="C36" s="14" t="s">
        <v>75</v>
      </c>
      <c r="D36" s="9" t="s">
        <v>10</v>
      </c>
      <c r="E36" s="10">
        <v>120</v>
      </c>
      <c r="F36" s="11"/>
      <c r="G36" s="13">
        <f t="shared" si="0"/>
        <v>0</v>
      </c>
    </row>
    <row r="37" spans="1:7" s="4" customFormat="1" ht="12.75">
      <c r="A37" s="9" t="s">
        <v>46</v>
      </c>
      <c r="B37" s="9"/>
      <c r="C37" s="14" t="s">
        <v>36</v>
      </c>
      <c r="D37" s="9"/>
      <c r="E37" s="30"/>
      <c r="F37" s="16"/>
      <c r="G37" s="13">
        <f t="shared" si="0"/>
        <v>0</v>
      </c>
    </row>
    <row r="38" spans="1:7" s="4" customFormat="1" ht="25.5">
      <c r="A38" s="17" t="s">
        <v>47</v>
      </c>
      <c r="B38" s="17" t="s">
        <v>51</v>
      </c>
      <c r="C38" s="14" t="s">
        <v>26</v>
      </c>
      <c r="D38" s="9" t="s">
        <v>13</v>
      </c>
      <c r="E38" s="10">
        <v>151</v>
      </c>
      <c r="F38" s="11"/>
      <c r="G38" s="13">
        <f t="shared" si="0"/>
        <v>0</v>
      </c>
    </row>
    <row r="39" spans="1:7" s="4" customFormat="1" ht="25.5">
      <c r="A39" s="9" t="s">
        <v>104</v>
      </c>
      <c r="B39" s="17" t="s">
        <v>28</v>
      </c>
      <c r="C39" s="14" t="s">
        <v>91</v>
      </c>
      <c r="D39" s="9" t="s">
        <v>13</v>
      </c>
      <c r="E39" s="30">
        <v>66</v>
      </c>
      <c r="F39" s="11"/>
      <c r="G39" s="13">
        <f t="shared" si="0"/>
        <v>0</v>
      </c>
    </row>
    <row r="40" spans="1:7" s="4" customFormat="1" ht="25.5">
      <c r="A40" s="9" t="s">
        <v>44</v>
      </c>
      <c r="B40" s="9" t="s">
        <v>127</v>
      </c>
      <c r="C40" s="14" t="s">
        <v>169</v>
      </c>
      <c r="D40" s="9" t="s">
        <v>10</v>
      </c>
      <c r="E40" s="10">
        <v>168</v>
      </c>
      <c r="F40" s="11"/>
      <c r="G40" s="13">
        <f t="shared" si="0"/>
        <v>0</v>
      </c>
    </row>
    <row r="41" spans="1:7" s="4" customFormat="1" ht="38.25">
      <c r="A41" s="9" t="s">
        <v>48</v>
      </c>
      <c r="B41" s="17" t="s">
        <v>128</v>
      </c>
      <c r="C41" s="14" t="s">
        <v>74</v>
      </c>
      <c r="D41" s="9" t="s">
        <v>13</v>
      </c>
      <c r="E41" s="10">
        <v>62</v>
      </c>
      <c r="F41" s="11"/>
      <c r="G41" s="13">
        <f t="shared" si="0"/>
        <v>0</v>
      </c>
    </row>
    <row r="42" spans="1:7" s="4" customFormat="1" ht="25.5">
      <c r="A42" s="9" t="s">
        <v>49</v>
      </c>
      <c r="B42" s="17" t="s">
        <v>129</v>
      </c>
      <c r="C42" s="14" t="s">
        <v>41</v>
      </c>
      <c r="D42" s="9" t="s">
        <v>10</v>
      </c>
      <c r="E42" s="10">
        <v>80</v>
      </c>
      <c r="F42" s="11"/>
      <c r="G42" s="13">
        <f t="shared" si="0"/>
        <v>0</v>
      </c>
    </row>
    <row r="43" spans="1:7" s="4" customFormat="1" ht="12.75">
      <c r="A43" s="9" t="s">
        <v>50</v>
      </c>
      <c r="B43" s="9">
        <v>6</v>
      </c>
      <c r="C43" s="14" t="s">
        <v>75</v>
      </c>
      <c r="D43" s="9" t="s">
        <v>10</v>
      </c>
      <c r="E43" s="10">
        <v>80</v>
      </c>
      <c r="F43" s="11"/>
      <c r="G43" s="13">
        <f t="shared" si="0"/>
        <v>0</v>
      </c>
    </row>
    <row r="44" spans="1:7" s="4" customFormat="1" ht="12.75">
      <c r="A44" s="9" t="s">
        <v>166</v>
      </c>
      <c r="B44" s="9" t="s">
        <v>198</v>
      </c>
      <c r="C44" s="14" t="s">
        <v>210</v>
      </c>
      <c r="D44" s="9" t="s">
        <v>10</v>
      </c>
      <c r="E44" s="10">
        <v>39</v>
      </c>
      <c r="F44" s="11"/>
      <c r="G44" s="13">
        <f t="shared" si="0"/>
        <v>0</v>
      </c>
    </row>
    <row r="45" spans="1:7" s="4" customFormat="1" ht="12.75">
      <c r="A45" s="9" t="s">
        <v>51</v>
      </c>
      <c r="B45" s="9"/>
      <c r="C45" s="29" t="s">
        <v>76</v>
      </c>
      <c r="D45" s="9"/>
      <c r="E45" s="30"/>
      <c r="F45" s="16"/>
      <c r="G45" s="13">
        <f t="shared" si="0"/>
        <v>0</v>
      </c>
    </row>
    <row r="46" spans="1:7" s="4" customFormat="1" ht="25.5">
      <c r="A46" s="17" t="s">
        <v>52</v>
      </c>
      <c r="B46" s="17" t="s">
        <v>51</v>
      </c>
      <c r="C46" s="14" t="s">
        <v>26</v>
      </c>
      <c r="D46" s="9" t="s">
        <v>13</v>
      </c>
      <c r="E46" s="10">
        <v>49</v>
      </c>
      <c r="F46" s="11"/>
      <c r="G46" s="13">
        <f t="shared" si="0"/>
        <v>0</v>
      </c>
    </row>
    <row r="47" spans="1:7" s="4" customFormat="1" ht="25.5">
      <c r="A47" s="9" t="s">
        <v>53</v>
      </c>
      <c r="B47" s="9" t="s">
        <v>127</v>
      </c>
      <c r="C47" s="14" t="s">
        <v>169</v>
      </c>
      <c r="D47" s="9" t="s">
        <v>10</v>
      </c>
      <c r="E47" s="10">
        <v>140</v>
      </c>
      <c r="F47" s="11"/>
      <c r="G47" s="13">
        <f t="shared" si="0"/>
        <v>0</v>
      </c>
    </row>
    <row r="48" spans="1:7" s="4" customFormat="1" ht="25.5">
      <c r="A48" s="9" t="s">
        <v>54</v>
      </c>
      <c r="B48" s="9" t="s">
        <v>127</v>
      </c>
      <c r="C48" s="14" t="s">
        <v>170</v>
      </c>
      <c r="D48" s="9" t="s">
        <v>10</v>
      </c>
      <c r="E48" s="10">
        <v>140</v>
      </c>
      <c r="F48" s="11"/>
      <c r="G48" s="13">
        <f t="shared" si="0"/>
        <v>0</v>
      </c>
    </row>
    <row r="49" spans="1:7" s="4" customFormat="1" ht="25.5">
      <c r="A49" s="9" t="s">
        <v>105</v>
      </c>
      <c r="B49" s="17" t="s">
        <v>129</v>
      </c>
      <c r="C49" s="14" t="s">
        <v>79</v>
      </c>
      <c r="D49" s="9" t="s">
        <v>10</v>
      </c>
      <c r="E49" s="10">
        <v>130</v>
      </c>
      <c r="F49" s="11"/>
      <c r="G49" s="13">
        <f t="shared" si="0"/>
        <v>0</v>
      </c>
    </row>
    <row r="50" spans="1:7" s="4" customFormat="1" ht="25.5">
      <c r="A50" s="9" t="s">
        <v>55</v>
      </c>
      <c r="B50" s="17" t="s">
        <v>129</v>
      </c>
      <c r="C50" s="14" t="s">
        <v>78</v>
      </c>
      <c r="D50" s="9" t="s">
        <v>10</v>
      </c>
      <c r="E50" s="10">
        <v>100</v>
      </c>
      <c r="F50" s="11"/>
      <c r="G50" s="13">
        <f t="shared" si="0"/>
        <v>0</v>
      </c>
    </row>
    <row r="51" spans="1:7" s="4" customFormat="1" ht="12.75">
      <c r="A51" s="9" t="s">
        <v>106</v>
      </c>
      <c r="B51" s="9">
        <v>6</v>
      </c>
      <c r="C51" s="14" t="s">
        <v>77</v>
      </c>
      <c r="D51" s="9" t="s">
        <v>10</v>
      </c>
      <c r="E51" s="10">
        <v>100</v>
      </c>
      <c r="F51" s="11"/>
      <c r="G51" s="13">
        <f t="shared" si="0"/>
        <v>0</v>
      </c>
    </row>
    <row r="52" spans="1:7" s="4" customFormat="1" ht="12.75">
      <c r="A52" s="9" t="s">
        <v>107</v>
      </c>
      <c r="B52" s="9">
        <v>6</v>
      </c>
      <c r="C52" s="14" t="s">
        <v>75</v>
      </c>
      <c r="D52" s="9" t="s">
        <v>10</v>
      </c>
      <c r="E52" s="10">
        <v>100</v>
      </c>
      <c r="F52" s="11"/>
      <c r="G52" s="13">
        <f t="shared" si="0"/>
        <v>0</v>
      </c>
    </row>
    <row r="53" spans="1:7" s="4" customFormat="1" ht="12.75">
      <c r="A53" s="9" t="s">
        <v>56</v>
      </c>
      <c r="B53" s="9"/>
      <c r="C53" s="29" t="s">
        <v>37</v>
      </c>
      <c r="D53" s="9"/>
      <c r="E53" s="30"/>
      <c r="F53" s="16"/>
      <c r="G53" s="13">
        <f t="shared" si="0"/>
        <v>0</v>
      </c>
    </row>
    <row r="54" spans="1:7" s="4" customFormat="1" ht="25.5">
      <c r="A54" s="17" t="s">
        <v>57</v>
      </c>
      <c r="B54" s="17" t="s">
        <v>51</v>
      </c>
      <c r="C54" s="14" t="s">
        <v>26</v>
      </c>
      <c r="D54" s="9" t="s">
        <v>13</v>
      </c>
      <c r="E54" s="10">
        <v>560</v>
      </c>
      <c r="F54" s="11"/>
      <c r="G54" s="13">
        <f t="shared" si="0"/>
        <v>0</v>
      </c>
    </row>
    <row r="55" spans="1:7" s="4" customFormat="1" ht="25.5">
      <c r="A55" s="9" t="s">
        <v>58</v>
      </c>
      <c r="B55" s="9" t="s">
        <v>127</v>
      </c>
      <c r="C55" s="14" t="s">
        <v>169</v>
      </c>
      <c r="D55" s="9" t="s">
        <v>10</v>
      </c>
      <c r="E55" s="10">
        <v>930</v>
      </c>
      <c r="F55" s="11"/>
      <c r="G55" s="13">
        <f t="shared" si="0"/>
        <v>0</v>
      </c>
    </row>
    <row r="56" spans="1:7" s="4" customFormat="1" ht="38.25">
      <c r="A56" s="9" t="s">
        <v>108</v>
      </c>
      <c r="B56" s="17" t="s">
        <v>128</v>
      </c>
      <c r="C56" s="14" t="s">
        <v>81</v>
      </c>
      <c r="D56" s="9" t="s">
        <v>13</v>
      </c>
      <c r="E56" s="10">
        <v>281</v>
      </c>
      <c r="F56" s="11"/>
      <c r="G56" s="13">
        <f t="shared" si="0"/>
        <v>0</v>
      </c>
    </row>
    <row r="57" spans="1:7" s="4" customFormat="1" ht="25.5">
      <c r="A57" s="9" t="s">
        <v>109</v>
      </c>
      <c r="B57" s="17" t="s">
        <v>129</v>
      </c>
      <c r="C57" s="14" t="s">
        <v>79</v>
      </c>
      <c r="D57" s="9" t="s">
        <v>10</v>
      </c>
      <c r="E57" s="10">
        <v>710</v>
      </c>
      <c r="F57" s="11"/>
      <c r="G57" s="13">
        <f t="shared" si="0"/>
        <v>0</v>
      </c>
    </row>
    <row r="58" spans="1:7" s="4" customFormat="1" ht="25.5">
      <c r="A58" s="9" t="s">
        <v>110</v>
      </c>
      <c r="B58" s="17" t="s">
        <v>129</v>
      </c>
      <c r="C58" s="14" t="s">
        <v>78</v>
      </c>
      <c r="D58" s="9" t="s">
        <v>10</v>
      </c>
      <c r="E58" s="10">
        <v>653</v>
      </c>
      <c r="F58" s="11"/>
      <c r="G58" s="13">
        <f t="shared" si="0"/>
        <v>0</v>
      </c>
    </row>
    <row r="59" spans="1:7" s="4" customFormat="1" ht="12.75">
      <c r="A59" s="9" t="s">
        <v>111</v>
      </c>
      <c r="B59" s="9">
        <v>6</v>
      </c>
      <c r="C59" s="14" t="s">
        <v>80</v>
      </c>
      <c r="D59" s="9" t="s">
        <v>10</v>
      </c>
      <c r="E59" s="10">
        <v>499</v>
      </c>
      <c r="F59" s="11"/>
      <c r="G59" s="13">
        <f t="shared" si="0"/>
        <v>0</v>
      </c>
    </row>
    <row r="60" spans="1:7" s="4" customFormat="1" ht="12.75">
      <c r="A60" s="9" t="s">
        <v>59</v>
      </c>
      <c r="B60" s="9"/>
      <c r="C60" s="29" t="s">
        <v>90</v>
      </c>
      <c r="D60" s="9"/>
      <c r="E60" s="10"/>
      <c r="F60" s="11"/>
      <c r="G60" s="13">
        <f t="shared" si="0"/>
        <v>0</v>
      </c>
    </row>
    <row r="61" spans="1:7" s="4" customFormat="1" ht="25.5">
      <c r="A61" s="9" t="s">
        <v>60</v>
      </c>
      <c r="B61" s="9" t="s">
        <v>127</v>
      </c>
      <c r="C61" s="14" t="s">
        <v>169</v>
      </c>
      <c r="D61" s="9" t="s">
        <v>10</v>
      </c>
      <c r="E61" s="10">
        <v>40</v>
      </c>
      <c r="F61" s="11"/>
      <c r="G61" s="13">
        <f t="shared" si="0"/>
        <v>0</v>
      </c>
    </row>
    <row r="62" spans="1:7" s="4" customFormat="1" ht="38.25">
      <c r="A62" s="9" t="s">
        <v>61</v>
      </c>
      <c r="B62" s="17" t="s">
        <v>128</v>
      </c>
      <c r="C62" s="14" t="s">
        <v>82</v>
      </c>
      <c r="D62" s="9" t="s">
        <v>13</v>
      </c>
      <c r="E62" s="10">
        <v>6</v>
      </c>
      <c r="F62" s="11"/>
      <c r="G62" s="13">
        <f t="shared" si="0"/>
        <v>0</v>
      </c>
    </row>
    <row r="63" spans="1:7" s="4" customFormat="1" ht="25.5">
      <c r="A63" s="9" t="s">
        <v>62</v>
      </c>
      <c r="B63" s="17" t="s">
        <v>129</v>
      </c>
      <c r="C63" s="14" t="s">
        <v>41</v>
      </c>
      <c r="D63" s="9" t="s">
        <v>10</v>
      </c>
      <c r="E63" s="10">
        <v>30</v>
      </c>
      <c r="F63" s="11"/>
      <c r="G63" s="13">
        <f t="shared" si="0"/>
        <v>0</v>
      </c>
    </row>
    <row r="64" spans="1:7" s="4" customFormat="1" ht="12.75">
      <c r="A64" s="9" t="s">
        <v>112</v>
      </c>
      <c r="B64" s="9">
        <v>6</v>
      </c>
      <c r="C64" s="14" t="s">
        <v>77</v>
      </c>
      <c r="D64" s="9" t="s">
        <v>10</v>
      </c>
      <c r="E64" s="10">
        <v>30</v>
      </c>
      <c r="F64" s="11"/>
      <c r="G64" s="13">
        <f t="shared" si="0"/>
        <v>0</v>
      </c>
    </row>
    <row r="65" spans="1:7" s="4" customFormat="1" ht="12.75">
      <c r="A65" s="9" t="s">
        <v>113</v>
      </c>
      <c r="B65" s="9">
        <v>6</v>
      </c>
      <c r="C65" s="14" t="s">
        <v>75</v>
      </c>
      <c r="D65" s="9" t="s">
        <v>10</v>
      </c>
      <c r="E65" s="10">
        <v>30</v>
      </c>
      <c r="F65" s="11"/>
      <c r="G65" s="13">
        <f t="shared" si="0"/>
        <v>0</v>
      </c>
    </row>
    <row r="66" spans="1:7" s="4" customFormat="1" ht="12.75">
      <c r="A66" s="9" t="s">
        <v>114</v>
      </c>
      <c r="B66" s="9"/>
      <c r="C66" s="29" t="s">
        <v>214</v>
      </c>
      <c r="D66" s="9"/>
      <c r="E66" s="10"/>
      <c r="F66" s="11"/>
      <c r="G66" s="13">
        <f t="shared" si="0"/>
        <v>0</v>
      </c>
    </row>
    <row r="67" spans="1:7" s="4" customFormat="1" ht="38.25">
      <c r="A67" s="9" t="s">
        <v>115</v>
      </c>
      <c r="B67" s="17" t="s">
        <v>128</v>
      </c>
      <c r="C67" s="14" t="s">
        <v>82</v>
      </c>
      <c r="D67" s="9" t="s">
        <v>13</v>
      </c>
      <c r="E67" s="10">
        <v>4</v>
      </c>
      <c r="F67" s="11"/>
      <c r="G67" s="13">
        <f t="shared" si="0"/>
        <v>0</v>
      </c>
    </row>
    <row r="68" spans="1:7" s="4" customFormat="1" ht="25.5">
      <c r="A68" s="9" t="s">
        <v>116</v>
      </c>
      <c r="B68" s="17" t="s">
        <v>129</v>
      </c>
      <c r="C68" s="14" t="s">
        <v>41</v>
      </c>
      <c r="D68" s="9" t="s">
        <v>10</v>
      </c>
      <c r="E68" s="10">
        <v>20</v>
      </c>
      <c r="F68" s="11"/>
      <c r="G68" s="13">
        <f t="shared" si="0"/>
        <v>0</v>
      </c>
    </row>
    <row r="69" spans="1:7" s="4" customFormat="1" ht="12.75">
      <c r="A69" s="9" t="s">
        <v>117</v>
      </c>
      <c r="B69" s="9">
        <v>6</v>
      </c>
      <c r="C69" s="14" t="s">
        <v>75</v>
      </c>
      <c r="D69" s="9" t="s">
        <v>10</v>
      </c>
      <c r="E69" s="10">
        <v>20</v>
      </c>
      <c r="F69" s="11"/>
      <c r="G69" s="13">
        <f t="shared" si="0"/>
        <v>0</v>
      </c>
    </row>
    <row r="70" spans="1:7" s="4" customFormat="1" ht="11.25" customHeight="1">
      <c r="A70" s="9" t="s">
        <v>118</v>
      </c>
      <c r="B70" s="9"/>
      <c r="C70" s="29" t="s">
        <v>38</v>
      </c>
      <c r="D70" s="9"/>
      <c r="E70" s="30"/>
      <c r="F70" s="16"/>
      <c r="G70" s="13">
        <f t="shared" si="0"/>
        <v>0</v>
      </c>
    </row>
    <row r="71" spans="1:7" s="4" customFormat="1" ht="12.75">
      <c r="A71" s="17" t="s">
        <v>119</v>
      </c>
      <c r="B71" s="17" t="s">
        <v>56</v>
      </c>
      <c r="C71" s="14" t="s">
        <v>39</v>
      </c>
      <c r="D71" s="9" t="s">
        <v>10</v>
      </c>
      <c r="E71" s="10">
        <v>176</v>
      </c>
      <c r="F71" s="11"/>
      <c r="G71" s="13">
        <f aca="true" t="shared" si="1" ref="G71:G117">ROUND(E71*F71,2)</f>
        <v>0</v>
      </c>
    </row>
    <row r="72" spans="1:7" s="4" customFormat="1" ht="12.75">
      <c r="A72" s="9" t="s">
        <v>120</v>
      </c>
      <c r="B72" s="9">
        <v>6</v>
      </c>
      <c r="C72" s="14" t="s">
        <v>40</v>
      </c>
      <c r="D72" s="9" t="s">
        <v>10</v>
      </c>
      <c r="E72" s="10">
        <v>176</v>
      </c>
      <c r="F72" s="11"/>
      <c r="G72" s="13">
        <f t="shared" si="1"/>
        <v>0</v>
      </c>
    </row>
    <row r="73" spans="1:7" s="4" customFormat="1" ht="25.5">
      <c r="A73" s="9" t="s">
        <v>211</v>
      </c>
      <c r="B73" s="9"/>
      <c r="C73" s="29" t="s">
        <v>65</v>
      </c>
      <c r="D73" s="9"/>
      <c r="E73" s="10"/>
      <c r="F73" s="11"/>
      <c r="G73" s="13">
        <f t="shared" si="1"/>
        <v>0</v>
      </c>
    </row>
    <row r="74" spans="1:7" s="4" customFormat="1" ht="12.75">
      <c r="A74" s="15" t="s">
        <v>121</v>
      </c>
      <c r="B74" s="15" t="s">
        <v>137</v>
      </c>
      <c r="C74" s="14" t="s">
        <v>15</v>
      </c>
      <c r="D74" s="9" t="s">
        <v>2</v>
      </c>
      <c r="E74" s="10">
        <v>1150</v>
      </c>
      <c r="F74" s="11"/>
      <c r="G74" s="13">
        <f t="shared" si="1"/>
        <v>0</v>
      </c>
    </row>
    <row r="75" spans="1:7" s="4" customFormat="1" ht="12.75">
      <c r="A75" s="15" t="s">
        <v>122</v>
      </c>
      <c r="B75" s="15" t="s">
        <v>137</v>
      </c>
      <c r="C75" s="14" t="s">
        <v>42</v>
      </c>
      <c r="D75" s="9" t="s">
        <v>2</v>
      </c>
      <c r="E75" s="10">
        <v>120</v>
      </c>
      <c r="F75" s="11"/>
      <c r="G75" s="13">
        <f t="shared" si="1"/>
        <v>0</v>
      </c>
    </row>
    <row r="76" spans="1:7" s="4" customFormat="1" ht="25.5">
      <c r="A76" s="15" t="s">
        <v>123</v>
      </c>
      <c r="B76" s="15" t="s">
        <v>137</v>
      </c>
      <c r="C76" s="14" t="s">
        <v>201</v>
      </c>
      <c r="D76" s="9" t="s">
        <v>2</v>
      </c>
      <c r="E76" s="10">
        <v>18</v>
      </c>
      <c r="F76" s="11"/>
      <c r="G76" s="13">
        <f t="shared" si="1"/>
        <v>0</v>
      </c>
    </row>
    <row r="77" spans="1:7" s="4" customFormat="1" ht="12.75">
      <c r="A77" s="15" t="s">
        <v>124</v>
      </c>
      <c r="B77" s="15" t="s">
        <v>137</v>
      </c>
      <c r="C77" s="14" t="s">
        <v>86</v>
      </c>
      <c r="D77" s="9" t="s">
        <v>2</v>
      </c>
      <c r="E77" s="10">
        <v>48</v>
      </c>
      <c r="F77" s="11"/>
      <c r="G77" s="13">
        <f t="shared" si="1"/>
        <v>0</v>
      </c>
    </row>
    <row r="78" spans="1:7" s="4" customFormat="1" ht="25.5">
      <c r="A78" s="15" t="s">
        <v>125</v>
      </c>
      <c r="B78" s="15"/>
      <c r="C78" s="29" t="s">
        <v>83</v>
      </c>
      <c r="D78" s="9"/>
      <c r="E78" s="10"/>
      <c r="F78" s="11"/>
      <c r="G78" s="13">
        <f t="shared" si="1"/>
        <v>0</v>
      </c>
    </row>
    <row r="79" spans="1:7" s="4" customFormat="1" ht="12.75">
      <c r="A79" s="15" t="s">
        <v>126</v>
      </c>
      <c r="B79" s="15" t="s">
        <v>130</v>
      </c>
      <c r="C79" s="18" t="s">
        <v>83</v>
      </c>
      <c r="D79" s="9" t="s">
        <v>10</v>
      </c>
      <c r="E79" s="10">
        <v>360</v>
      </c>
      <c r="F79" s="11"/>
      <c r="G79" s="13">
        <f t="shared" si="1"/>
        <v>0</v>
      </c>
    </row>
    <row r="80" spans="1:7" s="4" customFormat="1" ht="12.75">
      <c r="A80" s="15" t="s">
        <v>133</v>
      </c>
      <c r="B80" s="15"/>
      <c r="C80" s="29" t="s">
        <v>147</v>
      </c>
      <c r="D80" s="9"/>
      <c r="E80" s="10"/>
      <c r="F80" s="11"/>
      <c r="G80" s="13">
        <f t="shared" si="1"/>
        <v>0</v>
      </c>
    </row>
    <row r="81" spans="1:7" s="4" customFormat="1" ht="12.75">
      <c r="A81" s="15" t="s">
        <v>134</v>
      </c>
      <c r="B81" s="15" t="s">
        <v>152</v>
      </c>
      <c r="C81" s="14" t="s">
        <v>148</v>
      </c>
      <c r="D81" s="9" t="s">
        <v>10</v>
      </c>
      <c r="E81" s="10">
        <v>19</v>
      </c>
      <c r="F81" s="11"/>
      <c r="G81" s="13">
        <f t="shared" si="1"/>
        <v>0</v>
      </c>
    </row>
    <row r="82" spans="1:7" s="4" customFormat="1" ht="25.5">
      <c r="A82" s="15" t="s">
        <v>149</v>
      </c>
      <c r="B82" s="15" t="s">
        <v>129</v>
      </c>
      <c r="C82" s="14" t="s">
        <v>153</v>
      </c>
      <c r="D82" s="9" t="s">
        <v>10</v>
      </c>
      <c r="E82" s="10">
        <v>22</v>
      </c>
      <c r="F82" s="11"/>
      <c r="G82" s="13">
        <f t="shared" si="1"/>
        <v>0</v>
      </c>
    </row>
    <row r="83" spans="1:7" s="4" customFormat="1" ht="25.5">
      <c r="A83" s="15" t="s">
        <v>150</v>
      </c>
      <c r="B83" s="15" t="s">
        <v>129</v>
      </c>
      <c r="C83" s="14" t="s">
        <v>41</v>
      </c>
      <c r="D83" s="9" t="s">
        <v>10</v>
      </c>
      <c r="E83" s="10">
        <v>25</v>
      </c>
      <c r="F83" s="11"/>
      <c r="G83" s="13">
        <f t="shared" si="1"/>
        <v>0</v>
      </c>
    </row>
    <row r="84" spans="1:7" s="4" customFormat="1" ht="38.25">
      <c r="A84" s="15" t="s">
        <v>151</v>
      </c>
      <c r="B84" s="15" t="s">
        <v>128</v>
      </c>
      <c r="C84" s="14" t="s">
        <v>81</v>
      </c>
      <c r="D84" s="9" t="s">
        <v>13</v>
      </c>
      <c r="E84" s="10">
        <v>9</v>
      </c>
      <c r="F84" s="11"/>
      <c r="G84" s="13">
        <f t="shared" si="1"/>
        <v>0</v>
      </c>
    </row>
    <row r="85" spans="1:7" s="4" customFormat="1" ht="12.75">
      <c r="A85" s="15" t="s">
        <v>28</v>
      </c>
      <c r="B85" s="15"/>
      <c r="C85" s="29" t="s">
        <v>145</v>
      </c>
      <c r="D85" s="9"/>
      <c r="E85" s="10"/>
      <c r="F85" s="11"/>
      <c r="G85" s="13">
        <f t="shared" si="1"/>
        <v>0</v>
      </c>
    </row>
    <row r="86" spans="1:7" s="4" customFormat="1" ht="25.5">
      <c r="A86" s="15" t="s">
        <v>158</v>
      </c>
      <c r="B86" s="15" t="s">
        <v>154</v>
      </c>
      <c r="C86" s="14" t="s">
        <v>144</v>
      </c>
      <c r="D86" s="9" t="s">
        <v>10</v>
      </c>
      <c r="E86" s="10">
        <v>56</v>
      </c>
      <c r="F86" s="11"/>
      <c r="G86" s="13">
        <f t="shared" si="1"/>
        <v>0</v>
      </c>
    </row>
    <row r="87" spans="1:7" s="4" customFormat="1" ht="12.75">
      <c r="A87" s="15" t="s">
        <v>159</v>
      </c>
      <c r="B87" s="15" t="s">
        <v>152</v>
      </c>
      <c r="C87" s="14" t="s">
        <v>215</v>
      </c>
      <c r="D87" s="9" t="s">
        <v>2</v>
      </c>
      <c r="E87" s="10">
        <v>24</v>
      </c>
      <c r="F87" s="11"/>
      <c r="G87" s="13">
        <f t="shared" si="1"/>
        <v>0</v>
      </c>
    </row>
    <row r="88" spans="1:7" s="4" customFormat="1" ht="25.5">
      <c r="A88" s="15" t="s">
        <v>171</v>
      </c>
      <c r="B88" s="15" t="s">
        <v>129</v>
      </c>
      <c r="C88" s="14" t="s">
        <v>172</v>
      </c>
      <c r="D88" s="9" t="s">
        <v>10</v>
      </c>
      <c r="E88" s="10">
        <v>5</v>
      </c>
      <c r="F88" s="11"/>
      <c r="G88" s="13">
        <f t="shared" si="1"/>
        <v>0</v>
      </c>
    </row>
    <row r="89" spans="1:7" s="4" customFormat="1" ht="12.75">
      <c r="A89" s="15" t="s">
        <v>175</v>
      </c>
      <c r="B89" s="15" t="s">
        <v>199</v>
      </c>
      <c r="C89" s="14" t="s">
        <v>173</v>
      </c>
      <c r="D89" s="9" t="s">
        <v>10</v>
      </c>
      <c r="E89" s="10">
        <v>8.5</v>
      </c>
      <c r="F89" s="11"/>
      <c r="G89" s="13">
        <f t="shared" si="1"/>
        <v>0</v>
      </c>
    </row>
    <row r="90" spans="1:7" s="4" customFormat="1" ht="12.75">
      <c r="A90" s="15" t="s">
        <v>176</v>
      </c>
      <c r="B90" s="15" t="s">
        <v>200</v>
      </c>
      <c r="C90" s="14" t="s">
        <v>174</v>
      </c>
      <c r="D90" s="9" t="s">
        <v>10</v>
      </c>
      <c r="E90" s="10">
        <v>8.5</v>
      </c>
      <c r="F90" s="11"/>
      <c r="G90" s="13">
        <f t="shared" si="1"/>
        <v>0</v>
      </c>
    </row>
    <row r="91" spans="1:7" s="4" customFormat="1" ht="12.75">
      <c r="A91" s="15" t="s">
        <v>127</v>
      </c>
      <c r="B91" s="15"/>
      <c r="C91" s="29" t="s">
        <v>146</v>
      </c>
      <c r="D91" s="9"/>
      <c r="E91" s="10"/>
      <c r="F91" s="11"/>
      <c r="G91" s="13">
        <f t="shared" si="1"/>
        <v>0</v>
      </c>
    </row>
    <row r="92" spans="1:7" s="4" customFormat="1" ht="25.5">
      <c r="A92" s="15" t="s">
        <v>161</v>
      </c>
      <c r="B92" s="15" t="s">
        <v>154</v>
      </c>
      <c r="C92" s="14" t="s">
        <v>144</v>
      </c>
      <c r="D92" s="9" t="s">
        <v>10</v>
      </c>
      <c r="E92" s="10">
        <v>15</v>
      </c>
      <c r="F92" s="11"/>
      <c r="G92" s="13">
        <f t="shared" si="1"/>
        <v>0</v>
      </c>
    </row>
    <row r="93" spans="1:7" s="4" customFormat="1" ht="12.75">
      <c r="A93" s="15" t="s">
        <v>160</v>
      </c>
      <c r="B93" s="15" t="s">
        <v>152</v>
      </c>
      <c r="C93" s="14" t="s">
        <v>215</v>
      </c>
      <c r="D93" s="9" t="s">
        <v>2</v>
      </c>
      <c r="E93" s="10">
        <v>20</v>
      </c>
      <c r="F93" s="11"/>
      <c r="G93" s="13">
        <f t="shared" si="1"/>
        <v>0</v>
      </c>
    </row>
    <row r="94" spans="1:7" s="4" customFormat="1" ht="13.5">
      <c r="A94" s="34">
        <v>5</v>
      </c>
      <c r="B94" s="34"/>
      <c r="C94" s="35" t="s">
        <v>88</v>
      </c>
      <c r="D94" s="9"/>
      <c r="E94" s="41"/>
      <c r="F94" s="42"/>
      <c r="G94" s="40"/>
    </row>
    <row r="95" spans="1:7" s="4" customFormat="1" ht="12.75">
      <c r="A95" s="15" t="s">
        <v>128</v>
      </c>
      <c r="B95" s="15" t="s">
        <v>138</v>
      </c>
      <c r="C95" s="18" t="s">
        <v>177</v>
      </c>
      <c r="D95" s="9" t="s">
        <v>29</v>
      </c>
      <c r="E95" s="10">
        <v>5</v>
      </c>
      <c r="F95" s="11"/>
      <c r="G95" s="13">
        <f t="shared" si="1"/>
        <v>0</v>
      </c>
    </row>
    <row r="96" spans="1:7" s="4" customFormat="1" ht="25.5">
      <c r="A96" s="15" t="s">
        <v>129</v>
      </c>
      <c r="B96" s="15" t="s">
        <v>138</v>
      </c>
      <c r="C96" s="14" t="s">
        <v>180</v>
      </c>
      <c r="D96" s="9" t="s">
        <v>29</v>
      </c>
      <c r="E96" s="10">
        <v>1</v>
      </c>
      <c r="F96" s="11"/>
      <c r="G96" s="13">
        <f t="shared" si="1"/>
        <v>0</v>
      </c>
    </row>
    <row r="97" spans="1:7" s="4" customFormat="1" ht="25.5">
      <c r="A97" s="15" t="s">
        <v>130</v>
      </c>
      <c r="B97" s="15" t="s">
        <v>138</v>
      </c>
      <c r="C97" s="14" t="s">
        <v>181</v>
      </c>
      <c r="D97" s="9" t="s">
        <v>29</v>
      </c>
      <c r="E97" s="10">
        <v>1</v>
      </c>
      <c r="F97" s="11"/>
      <c r="G97" s="13">
        <f t="shared" si="1"/>
        <v>0</v>
      </c>
    </row>
    <row r="98" spans="1:7" s="4" customFormat="1" ht="25.5">
      <c r="A98" s="15" t="s">
        <v>162</v>
      </c>
      <c r="B98" s="15" t="s">
        <v>138</v>
      </c>
      <c r="C98" s="14" t="s">
        <v>182</v>
      </c>
      <c r="D98" s="9" t="s">
        <v>29</v>
      </c>
      <c r="E98" s="10">
        <v>1</v>
      </c>
      <c r="F98" s="11"/>
      <c r="G98" s="13">
        <f t="shared" si="1"/>
        <v>0</v>
      </c>
    </row>
    <row r="99" spans="1:7" s="4" customFormat="1" ht="25.5">
      <c r="A99" s="15" t="s">
        <v>187</v>
      </c>
      <c r="B99" s="15" t="s">
        <v>138</v>
      </c>
      <c r="C99" s="14" t="s">
        <v>183</v>
      </c>
      <c r="D99" s="9" t="s">
        <v>29</v>
      </c>
      <c r="E99" s="10">
        <v>4</v>
      </c>
      <c r="F99" s="11"/>
      <c r="G99" s="13">
        <f t="shared" si="1"/>
        <v>0</v>
      </c>
    </row>
    <row r="100" spans="1:7" s="4" customFormat="1" ht="25.5">
      <c r="A100" s="15" t="s">
        <v>188</v>
      </c>
      <c r="B100" s="15" t="s">
        <v>138</v>
      </c>
      <c r="C100" s="14" t="s">
        <v>184</v>
      </c>
      <c r="D100" s="9" t="s">
        <v>29</v>
      </c>
      <c r="E100" s="10">
        <v>4</v>
      </c>
      <c r="F100" s="11"/>
      <c r="G100" s="13">
        <f t="shared" si="1"/>
        <v>0</v>
      </c>
    </row>
    <row r="101" spans="1:7" s="4" customFormat="1" ht="25.5">
      <c r="A101" s="15" t="s">
        <v>189</v>
      </c>
      <c r="B101" s="15" t="s">
        <v>138</v>
      </c>
      <c r="C101" s="14" t="s">
        <v>185</v>
      </c>
      <c r="D101" s="9" t="s">
        <v>29</v>
      </c>
      <c r="E101" s="10">
        <v>1</v>
      </c>
      <c r="F101" s="11"/>
      <c r="G101" s="13">
        <f t="shared" si="1"/>
        <v>0</v>
      </c>
    </row>
    <row r="102" spans="1:7" s="4" customFormat="1" ht="25.5">
      <c r="A102" s="15" t="s">
        <v>190</v>
      </c>
      <c r="B102" s="15" t="s">
        <v>138</v>
      </c>
      <c r="C102" s="14" t="s">
        <v>186</v>
      </c>
      <c r="D102" s="9" t="s">
        <v>29</v>
      </c>
      <c r="E102" s="10">
        <v>1</v>
      </c>
      <c r="F102" s="11"/>
      <c r="G102" s="13">
        <f t="shared" si="1"/>
        <v>0</v>
      </c>
    </row>
    <row r="103" spans="1:7" s="4" customFormat="1" ht="12.75">
      <c r="A103" s="15" t="s">
        <v>191</v>
      </c>
      <c r="B103" s="15" t="s">
        <v>139</v>
      </c>
      <c r="C103" s="18" t="s">
        <v>178</v>
      </c>
      <c r="D103" s="9" t="s">
        <v>29</v>
      </c>
      <c r="E103" s="10">
        <v>2</v>
      </c>
      <c r="F103" s="11"/>
      <c r="G103" s="13">
        <f t="shared" si="1"/>
        <v>0</v>
      </c>
    </row>
    <row r="104" spans="1:7" s="4" customFormat="1" ht="12.75">
      <c r="A104" s="15" t="s">
        <v>192</v>
      </c>
      <c r="B104" s="15" t="s">
        <v>141</v>
      </c>
      <c r="C104" s="18" t="s">
        <v>89</v>
      </c>
      <c r="D104" s="9" t="s">
        <v>10</v>
      </c>
      <c r="E104" s="10">
        <v>20</v>
      </c>
      <c r="F104" s="11"/>
      <c r="G104" s="13">
        <f t="shared" si="1"/>
        <v>0</v>
      </c>
    </row>
    <row r="105" spans="1:7" s="4" customFormat="1" ht="12.75">
      <c r="A105" s="15" t="s">
        <v>193</v>
      </c>
      <c r="B105" s="15" t="s">
        <v>143</v>
      </c>
      <c r="C105" s="18" t="s">
        <v>142</v>
      </c>
      <c r="D105" s="9" t="s">
        <v>2</v>
      </c>
      <c r="E105" s="10">
        <v>34</v>
      </c>
      <c r="F105" s="11"/>
      <c r="G105" s="13">
        <f t="shared" si="1"/>
        <v>0</v>
      </c>
    </row>
    <row r="106" spans="1:7" s="4" customFormat="1" ht="13.5">
      <c r="A106" s="34">
        <v>6</v>
      </c>
      <c r="B106" s="34"/>
      <c r="C106" s="35" t="s">
        <v>195</v>
      </c>
      <c r="D106" s="9"/>
      <c r="E106" s="41"/>
      <c r="F106" s="37"/>
      <c r="G106" s="40"/>
    </row>
    <row r="107" spans="1:7" s="4" customFormat="1" ht="25.5">
      <c r="A107" s="9" t="s">
        <v>63</v>
      </c>
      <c r="B107" s="9" t="s">
        <v>132</v>
      </c>
      <c r="C107" s="14" t="s">
        <v>67</v>
      </c>
      <c r="D107" s="9" t="s">
        <v>10</v>
      </c>
      <c r="E107" s="10">
        <v>42</v>
      </c>
      <c r="F107" s="11"/>
      <c r="G107" s="13">
        <f t="shared" si="1"/>
        <v>0</v>
      </c>
    </row>
    <row r="108" spans="1:7" s="4" customFormat="1" ht="12.75">
      <c r="A108" s="9" t="s">
        <v>64</v>
      </c>
      <c r="B108" s="9" t="s">
        <v>132</v>
      </c>
      <c r="C108" s="14" t="s">
        <v>66</v>
      </c>
      <c r="D108" s="9" t="s">
        <v>10</v>
      </c>
      <c r="E108" s="10">
        <v>33</v>
      </c>
      <c r="F108" s="11"/>
      <c r="G108" s="13">
        <f t="shared" si="1"/>
        <v>0</v>
      </c>
    </row>
    <row r="109" spans="1:7" s="4" customFormat="1" ht="12.75">
      <c r="A109" s="9" t="s">
        <v>163</v>
      </c>
      <c r="B109" s="9" t="s">
        <v>132</v>
      </c>
      <c r="C109" s="14" t="s">
        <v>68</v>
      </c>
      <c r="D109" s="9" t="s">
        <v>2</v>
      </c>
      <c r="E109" s="10">
        <v>69</v>
      </c>
      <c r="F109" s="11"/>
      <c r="G109" s="13">
        <f t="shared" si="1"/>
        <v>0</v>
      </c>
    </row>
    <row r="110" spans="1:7" s="4" customFormat="1" ht="12.75">
      <c r="A110" s="9" t="s">
        <v>164</v>
      </c>
      <c r="B110" s="9" t="s">
        <v>132</v>
      </c>
      <c r="C110" s="14" t="s">
        <v>179</v>
      </c>
      <c r="D110" s="9" t="s">
        <v>29</v>
      </c>
      <c r="E110" s="10">
        <v>5</v>
      </c>
      <c r="F110" s="11"/>
      <c r="G110" s="13">
        <f t="shared" si="1"/>
        <v>0</v>
      </c>
    </row>
    <row r="111" spans="1:7" s="4" customFormat="1" ht="12.75">
      <c r="A111" s="9" t="s">
        <v>167</v>
      </c>
      <c r="B111" s="9" t="s">
        <v>132</v>
      </c>
      <c r="C111" s="14" t="s">
        <v>194</v>
      </c>
      <c r="D111" s="9" t="s">
        <v>29</v>
      </c>
      <c r="E111" s="10">
        <v>2</v>
      </c>
      <c r="F111" s="11"/>
      <c r="G111" s="13">
        <f t="shared" si="1"/>
        <v>0</v>
      </c>
    </row>
    <row r="112" spans="1:7" s="4" customFormat="1" ht="13.5">
      <c r="A112" s="34">
        <v>7</v>
      </c>
      <c r="B112" s="34"/>
      <c r="C112" s="35" t="s">
        <v>218</v>
      </c>
      <c r="D112" s="9"/>
      <c r="E112" s="41"/>
      <c r="F112" s="42"/>
      <c r="G112" s="40"/>
    </row>
    <row r="113" spans="1:7" s="4" customFormat="1" ht="25.5">
      <c r="A113" s="15" t="s">
        <v>154</v>
      </c>
      <c r="B113" s="15" t="s">
        <v>155</v>
      </c>
      <c r="C113" s="14" t="s">
        <v>85</v>
      </c>
      <c r="D113" s="9" t="s">
        <v>2</v>
      </c>
      <c r="E113" s="10">
        <v>182</v>
      </c>
      <c r="F113" s="11"/>
      <c r="G113" s="13">
        <f t="shared" si="1"/>
        <v>0</v>
      </c>
    </row>
    <row r="114" spans="1:7" s="4" customFormat="1" ht="25.5">
      <c r="A114" s="15" t="s">
        <v>132</v>
      </c>
      <c r="B114" s="15" t="s">
        <v>135</v>
      </c>
      <c r="C114" s="14" t="s">
        <v>84</v>
      </c>
      <c r="D114" s="9" t="s">
        <v>29</v>
      </c>
      <c r="E114" s="10">
        <v>1</v>
      </c>
      <c r="F114" s="11"/>
      <c r="G114" s="13">
        <f t="shared" si="1"/>
        <v>0</v>
      </c>
    </row>
    <row r="115" spans="1:7" s="4" customFormat="1" ht="25.5">
      <c r="A115" s="15" t="s">
        <v>137</v>
      </c>
      <c r="B115" s="15" t="s">
        <v>135</v>
      </c>
      <c r="C115" s="14" t="s">
        <v>156</v>
      </c>
      <c r="D115" s="9" t="s">
        <v>29</v>
      </c>
      <c r="E115" s="10">
        <v>1</v>
      </c>
      <c r="F115" s="11"/>
      <c r="G115" s="13">
        <f t="shared" si="1"/>
        <v>0</v>
      </c>
    </row>
    <row r="116" spans="1:7" s="4" customFormat="1" ht="38.25">
      <c r="A116" s="15" t="s">
        <v>152</v>
      </c>
      <c r="B116" s="15" t="s">
        <v>135</v>
      </c>
      <c r="C116" s="14" t="s">
        <v>157</v>
      </c>
      <c r="D116" s="9" t="s">
        <v>29</v>
      </c>
      <c r="E116" s="10">
        <v>1</v>
      </c>
      <c r="F116" s="11"/>
      <c r="G116" s="13">
        <f t="shared" si="1"/>
        <v>0</v>
      </c>
    </row>
    <row r="117" spans="1:7" s="4" customFormat="1" ht="38.25">
      <c r="A117" s="15" t="s">
        <v>136</v>
      </c>
      <c r="B117" s="15" t="s">
        <v>135</v>
      </c>
      <c r="C117" s="14" t="s">
        <v>209</v>
      </c>
      <c r="D117" s="9" t="s">
        <v>29</v>
      </c>
      <c r="E117" s="10">
        <v>1</v>
      </c>
      <c r="F117" s="11"/>
      <c r="G117" s="13">
        <f t="shared" si="1"/>
        <v>0</v>
      </c>
    </row>
    <row r="118" spans="1:7" s="4" customFormat="1" ht="24" customHeight="1">
      <c r="A118" s="15"/>
      <c r="B118" s="15"/>
      <c r="C118" s="14"/>
      <c r="D118" s="48" t="s">
        <v>245</v>
      </c>
      <c r="E118" s="49"/>
      <c r="F118" s="50"/>
      <c r="G118" s="32">
        <f>ROUND(SUM(G6:G117),2)</f>
        <v>0</v>
      </c>
    </row>
    <row r="119" spans="1:7" s="4" customFormat="1" ht="15" customHeight="1">
      <c r="A119" s="45" t="s">
        <v>247</v>
      </c>
      <c r="B119" s="46"/>
      <c r="C119" s="46"/>
      <c r="D119" s="46"/>
      <c r="E119" s="46"/>
      <c r="F119" s="46"/>
      <c r="G119" s="47"/>
    </row>
    <row r="120" spans="1:7" s="4" customFormat="1" ht="15" customHeight="1">
      <c r="A120" s="43">
        <v>8</v>
      </c>
      <c r="B120" s="44"/>
      <c r="C120" s="35" t="s">
        <v>5</v>
      </c>
      <c r="D120" s="34"/>
      <c r="E120" s="36"/>
      <c r="F120" s="37"/>
      <c r="G120" s="40"/>
    </row>
    <row r="121" spans="1:7" s="4" customFormat="1" ht="15" customHeight="1">
      <c r="A121" s="33" t="s">
        <v>138</v>
      </c>
      <c r="B121" s="15"/>
      <c r="C121" s="14" t="s">
        <v>226</v>
      </c>
      <c r="D121" s="9" t="s">
        <v>10</v>
      </c>
      <c r="E121" s="10">
        <v>2475.33</v>
      </c>
      <c r="F121" s="11"/>
      <c r="G121" s="13">
        <f>ROUND(E121*F121,2)</f>
        <v>0</v>
      </c>
    </row>
    <row r="122" spans="1:7" s="4" customFormat="1" ht="15" customHeight="1">
      <c r="A122" s="33" t="s">
        <v>139</v>
      </c>
      <c r="B122" s="15"/>
      <c r="C122" s="14" t="s">
        <v>227</v>
      </c>
      <c r="D122" s="9" t="s">
        <v>10</v>
      </c>
      <c r="E122" s="10">
        <v>194</v>
      </c>
      <c r="F122" s="11"/>
      <c r="G122" s="13">
        <f>ROUND(E122*F122,2)</f>
        <v>0</v>
      </c>
    </row>
    <row r="123" spans="1:7" s="4" customFormat="1" ht="15" customHeight="1">
      <c r="A123" s="33" t="s">
        <v>143</v>
      </c>
      <c r="B123" s="15"/>
      <c r="C123" s="14" t="s">
        <v>228</v>
      </c>
      <c r="D123" s="9" t="s">
        <v>10</v>
      </c>
      <c r="E123" s="10">
        <v>63</v>
      </c>
      <c r="F123" s="11"/>
      <c r="G123" s="13">
        <f>ROUND(E123*F123,2)</f>
        <v>0</v>
      </c>
    </row>
    <row r="124" spans="1:7" s="4" customFormat="1" ht="15" customHeight="1">
      <c r="A124" s="43">
        <v>9</v>
      </c>
      <c r="B124" s="44"/>
      <c r="C124" s="35" t="s">
        <v>229</v>
      </c>
      <c r="D124" s="9"/>
      <c r="E124" s="36"/>
      <c r="F124" s="37"/>
      <c r="G124" s="40"/>
    </row>
    <row r="125" spans="1:7" s="4" customFormat="1" ht="15" customHeight="1">
      <c r="A125" s="33" t="s">
        <v>155</v>
      </c>
      <c r="B125" s="15"/>
      <c r="C125" s="14" t="s">
        <v>230</v>
      </c>
      <c r="D125" s="9" t="s">
        <v>10</v>
      </c>
      <c r="E125" s="10">
        <v>2475.33</v>
      </c>
      <c r="F125" s="11"/>
      <c r="G125" s="13">
        <f>ROUND(E125*F125,2)</f>
        <v>0</v>
      </c>
    </row>
    <row r="126" spans="1:7" s="4" customFormat="1" ht="15" customHeight="1">
      <c r="A126" s="33" t="s">
        <v>198</v>
      </c>
      <c r="B126" s="15"/>
      <c r="C126" s="14" t="s">
        <v>231</v>
      </c>
      <c r="D126" s="9" t="s">
        <v>10</v>
      </c>
      <c r="E126" s="10">
        <v>2475.33</v>
      </c>
      <c r="F126" s="11"/>
      <c r="G126" s="13">
        <f>ROUND(E126*F126,2)</f>
        <v>0</v>
      </c>
    </row>
    <row r="127" spans="1:7" s="4" customFormat="1" ht="15" customHeight="1">
      <c r="A127" s="43">
        <v>10</v>
      </c>
      <c r="B127" s="44"/>
      <c r="C127" s="35" t="s">
        <v>232</v>
      </c>
      <c r="D127" s="9"/>
      <c r="E127" s="36"/>
      <c r="F127" s="37"/>
      <c r="G127" s="40"/>
    </row>
    <row r="128" spans="1:7" s="4" customFormat="1" ht="25.5">
      <c r="A128" s="33" t="s">
        <v>234</v>
      </c>
      <c r="B128" s="15"/>
      <c r="C128" s="14" t="s">
        <v>26</v>
      </c>
      <c r="D128" s="9" t="s">
        <v>13</v>
      </c>
      <c r="E128" s="10">
        <v>373.76640000000003</v>
      </c>
      <c r="F128" s="11"/>
      <c r="G128" s="13">
        <f>ROUND(E128*F128,2)</f>
        <v>0</v>
      </c>
    </row>
    <row r="129" spans="1:7" s="4" customFormat="1" ht="38.25">
      <c r="A129" s="33" t="s">
        <v>235</v>
      </c>
      <c r="B129" s="15"/>
      <c r="C129" s="14" t="s">
        <v>81</v>
      </c>
      <c r="D129" s="9" t="s">
        <v>13</v>
      </c>
      <c r="E129" s="10">
        <v>171.03903960000008</v>
      </c>
      <c r="F129" s="11"/>
      <c r="G129" s="13">
        <f>ROUND(E129*F129,2)</f>
        <v>0</v>
      </c>
    </row>
    <row r="130" spans="1:7" s="4" customFormat="1" ht="25.5">
      <c r="A130" s="33" t="s">
        <v>236</v>
      </c>
      <c r="B130" s="15"/>
      <c r="C130" s="14" t="s">
        <v>79</v>
      </c>
      <c r="D130" s="9" t="s">
        <v>10</v>
      </c>
      <c r="E130" s="10">
        <v>438.56164000000007</v>
      </c>
      <c r="F130" s="11"/>
      <c r="G130" s="13">
        <f>ROUND(E130*F130,2)</f>
        <v>0</v>
      </c>
    </row>
    <row r="131" spans="1:7" s="4" customFormat="1" ht="25.5">
      <c r="A131" s="33" t="s">
        <v>237</v>
      </c>
      <c r="B131" s="15"/>
      <c r="C131" s="14" t="s">
        <v>78</v>
      </c>
      <c r="D131" s="9" t="s">
        <v>10</v>
      </c>
      <c r="E131" s="10">
        <v>398.6924</v>
      </c>
      <c r="F131" s="11"/>
      <c r="G131" s="13">
        <f>ROUND(E131*F131,2)</f>
        <v>0</v>
      </c>
    </row>
    <row r="132" spans="1:7" s="4" customFormat="1" ht="12.75">
      <c r="A132" s="33" t="s">
        <v>238</v>
      </c>
      <c r="B132" s="15"/>
      <c r="C132" s="14" t="s">
        <v>233</v>
      </c>
      <c r="D132" s="9" t="s">
        <v>10</v>
      </c>
      <c r="E132" s="10">
        <v>346.08</v>
      </c>
      <c r="F132" s="11"/>
      <c r="G132" s="13">
        <f>ROUND(E132*F132,2)</f>
        <v>0</v>
      </c>
    </row>
    <row r="133" spans="1:7" s="4" customFormat="1" ht="15" customHeight="1">
      <c r="A133" s="43">
        <v>11</v>
      </c>
      <c r="B133" s="44"/>
      <c r="C133" s="35" t="s">
        <v>239</v>
      </c>
      <c r="D133" s="9"/>
      <c r="E133" s="36"/>
      <c r="F133" s="37"/>
      <c r="G133" s="40"/>
    </row>
    <row r="134" spans="1:7" s="4" customFormat="1" ht="25.5">
      <c r="A134" s="33" t="s">
        <v>242</v>
      </c>
      <c r="B134" s="15"/>
      <c r="C134" s="14" t="s">
        <v>240</v>
      </c>
      <c r="D134" s="9" t="s">
        <v>10</v>
      </c>
      <c r="E134" s="10">
        <v>324</v>
      </c>
      <c r="F134" s="11"/>
      <c r="G134" s="13">
        <f>ROUND(E134*F134,2)</f>
        <v>0</v>
      </c>
    </row>
    <row r="135" spans="1:7" s="4" customFormat="1" ht="26.25" customHeight="1">
      <c r="A135" s="33" t="s">
        <v>243</v>
      </c>
      <c r="B135" s="15"/>
      <c r="C135" s="14" t="s">
        <v>241</v>
      </c>
      <c r="D135" s="9" t="s">
        <v>10</v>
      </c>
      <c r="E135" s="10">
        <v>41</v>
      </c>
      <c r="F135" s="11"/>
      <c r="G135" s="13">
        <f>ROUND(E135*F135,2)</f>
        <v>0</v>
      </c>
    </row>
    <row r="136" spans="1:7" ht="23.25" customHeight="1">
      <c r="A136" s="2"/>
      <c r="B136" s="2"/>
      <c r="C136" s="2"/>
      <c r="D136" s="54" t="s">
        <v>246</v>
      </c>
      <c r="E136" s="55"/>
      <c r="F136" s="56"/>
      <c r="G136" s="32">
        <f>ROUND(SUM(G121:G135),2)</f>
        <v>0</v>
      </c>
    </row>
    <row r="137" spans="1:7" ht="23.25" customHeight="1">
      <c r="A137" s="2"/>
      <c r="B137" s="2"/>
      <c r="C137" s="2"/>
      <c r="D137" s="51" t="s">
        <v>249</v>
      </c>
      <c r="E137" s="52"/>
      <c r="F137" s="53"/>
      <c r="G137" s="32">
        <f>ROUND(G118+G136,2)</f>
        <v>0</v>
      </c>
    </row>
    <row r="138" spans="1:7" ht="12.75">
      <c r="A138" s="2"/>
      <c r="B138" s="2"/>
      <c r="C138" s="2"/>
      <c r="D138" s="60" t="s">
        <v>248</v>
      </c>
      <c r="E138" s="60"/>
      <c r="F138" s="60"/>
      <c r="G138" s="19">
        <f>ROUND(G137*3%,2)</f>
        <v>0</v>
      </c>
    </row>
    <row r="139" spans="1:7" ht="23.25" customHeight="1">
      <c r="A139" s="2"/>
      <c r="B139" s="2"/>
      <c r="C139" s="2"/>
      <c r="D139" s="48" t="s">
        <v>222</v>
      </c>
      <c r="E139" s="49"/>
      <c r="F139" s="50"/>
      <c r="G139" s="19">
        <f>ROUND(G137+G138,2)</f>
        <v>0</v>
      </c>
    </row>
    <row r="140" spans="1:7" ht="12.75">
      <c r="A140" s="2"/>
      <c r="B140" s="2"/>
      <c r="C140" s="2"/>
      <c r="D140" s="60" t="s">
        <v>221</v>
      </c>
      <c r="E140" s="60"/>
      <c r="F140" s="60"/>
      <c r="G140" s="19">
        <f>G139*21%</f>
        <v>0</v>
      </c>
    </row>
    <row r="141" spans="1:7" ht="25.5" customHeight="1">
      <c r="A141" s="2"/>
      <c r="B141" s="2"/>
      <c r="C141" s="2"/>
      <c r="D141" s="48" t="s">
        <v>223</v>
      </c>
      <c r="E141" s="49"/>
      <c r="F141" s="50"/>
      <c r="G141" s="19">
        <f>ROUND(SUM(G139:G140),2)</f>
        <v>0</v>
      </c>
    </row>
    <row r="142" spans="1:7" ht="12.75">
      <c r="A142" s="2"/>
      <c r="B142" s="2"/>
      <c r="C142" s="2"/>
      <c r="D142" s="2"/>
      <c r="E142" s="6"/>
      <c r="F142" s="3"/>
      <c r="G142" s="2"/>
    </row>
    <row r="143" spans="1:7" ht="12.75">
      <c r="A143" s="59" t="s">
        <v>224</v>
      </c>
      <c r="B143" s="59"/>
      <c r="C143" s="59"/>
      <c r="D143" s="21"/>
      <c r="E143" s="21"/>
      <c r="F143" s="21"/>
      <c r="G143" s="22"/>
    </row>
    <row r="144" spans="1:7" ht="12.75">
      <c r="A144" s="2" t="s">
        <v>202</v>
      </c>
      <c r="B144" s="23"/>
      <c r="D144" s="21"/>
      <c r="E144" s="21"/>
      <c r="F144" s="21"/>
      <c r="G144" s="22"/>
    </row>
    <row r="145" spans="1:7" ht="12.75">
      <c r="A145" s="2" t="s">
        <v>203</v>
      </c>
      <c r="B145" s="24"/>
      <c r="D145" s="21"/>
      <c r="E145" s="21"/>
      <c r="F145" s="21"/>
      <c r="G145" s="22"/>
    </row>
    <row r="146" spans="1:7" ht="12.75">
      <c r="A146" s="2" t="s">
        <v>204</v>
      </c>
      <c r="B146" s="24"/>
      <c r="D146" s="21"/>
      <c r="E146" s="21"/>
      <c r="F146" s="21"/>
      <c r="G146" s="22"/>
    </row>
    <row r="147" spans="1:7" ht="12.75">
      <c r="A147" s="2" t="s">
        <v>205</v>
      </c>
      <c r="B147" s="24"/>
      <c r="D147" s="21"/>
      <c r="E147" s="21"/>
      <c r="F147" s="21"/>
      <c r="G147" s="22"/>
    </row>
    <row r="148" spans="1:7" ht="12.75">
      <c r="A148" s="2" t="s">
        <v>206</v>
      </c>
      <c r="B148" s="24"/>
      <c r="D148" s="21"/>
      <c r="E148" s="21"/>
      <c r="F148" s="21"/>
      <c r="G148" s="22"/>
    </row>
    <row r="149" spans="1:7" ht="60" customHeight="1">
      <c r="A149" s="57" t="s">
        <v>207</v>
      </c>
      <c r="B149" s="57"/>
      <c r="C149" s="57"/>
      <c r="D149" s="57"/>
      <c r="E149" s="31"/>
      <c r="F149" s="31"/>
      <c r="G149" s="31"/>
    </row>
    <row r="150" spans="1:7" ht="12.75">
      <c r="A150" s="20" t="s">
        <v>208</v>
      </c>
      <c r="B150" s="24"/>
      <c r="D150" s="8"/>
      <c r="E150" s="8"/>
      <c r="F150" s="8"/>
      <c r="G150" s="8"/>
    </row>
  </sheetData>
  <sheetProtection/>
  <autoFilter ref="A3:G141"/>
  <mergeCells count="12">
    <mergeCell ref="D140:F140"/>
    <mergeCell ref="A4:G4"/>
    <mergeCell ref="A119:G119"/>
    <mergeCell ref="D118:F118"/>
    <mergeCell ref="D137:F137"/>
    <mergeCell ref="D136:F136"/>
    <mergeCell ref="A149:D149"/>
    <mergeCell ref="A1:G1"/>
    <mergeCell ref="A143:C143"/>
    <mergeCell ref="D138:F138"/>
    <mergeCell ref="D141:F141"/>
    <mergeCell ref="D139:F139"/>
  </mergeCells>
  <printOptions horizontalCentered="1"/>
  <pageMargins left="0.59" right="0.15748031496062992" top="0.27" bottom="0.81" header="0.16" footer="1.02"/>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IngaG</dc:creator>
  <cp:keywords/>
  <dc:description/>
  <cp:lastModifiedBy>IngaG</cp:lastModifiedBy>
  <cp:lastPrinted>2014-07-22T14:07:18Z</cp:lastPrinted>
  <dcterms:created xsi:type="dcterms:W3CDTF">2014-07-22T14:18:30Z</dcterms:created>
  <dcterms:modified xsi:type="dcterms:W3CDTF">2014-08-01T11:01:38Z</dcterms:modified>
  <cp:category/>
  <cp:version/>
  <cp:contentType/>
  <cp:contentStatus/>
</cp:coreProperties>
</file>